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tabRatio="601" firstSheet="34" activeTab="46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10.16" sheetId="6" r:id="rId6"/>
    <sheet name="10.17" sheetId="7" r:id="rId7"/>
    <sheet name="10.18" sheetId="8" r:id="rId8"/>
    <sheet name="10.19" sheetId="9" r:id="rId9"/>
    <sheet name="10.20" sheetId="10" r:id="rId10"/>
    <sheet name="10.23" sheetId="11" r:id="rId11"/>
    <sheet name="10.24" sheetId="12" r:id="rId12"/>
    <sheet name="10.25" sheetId="13" r:id="rId13"/>
    <sheet name="10.26" sheetId="14" r:id="rId14"/>
    <sheet name="10.27" sheetId="15" r:id="rId15"/>
    <sheet name="10.30" sheetId="16" r:id="rId16"/>
    <sheet name="10.31" sheetId="17" r:id="rId17"/>
    <sheet name="11.01" sheetId="18" r:id="rId18"/>
    <sheet name="11.02" sheetId="19" r:id="rId19"/>
    <sheet name="11.03" sheetId="20" r:id="rId20"/>
    <sheet name="11.06" sheetId="21" r:id="rId21"/>
    <sheet name="11.07" sheetId="22" r:id="rId22"/>
    <sheet name="11.08" sheetId="23" r:id="rId23"/>
    <sheet name="11.09" sheetId="24" r:id="rId24"/>
    <sheet name="11.10" sheetId="25" r:id="rId25"/>
    <sheet name="11.13" sheetId="26" r:id="rId26"/>
    <sheet name="11.15" sheetId="27" r:id="rId27"/>
    <sheet name="11.17" sheetId="28" r:id="rId28"/>
    <sheet name="11.20" sheetId="29" r:id="rId29"/>
    <sheet name="11.22" sheetId="30" r:id="rId30"/>
    <sheet name="11.23" sheetId="31" r:id="rId31"/>
    <sheet name="11.24" sheetId="32" r:id="rId32"/>
    <sheet name="11.27" sheetId="33" r:id="rId33"/>
    <sheet name="11.28" sheetId="34" r:id="rId34"/>
    <sheet name="12.1" sheetId="35" r:id="rId35"/>
    <sheet name="12.4" sheetId="36" r:id="rId36"/>
    <sheet name="12.5" sheetId="37" r:id="rId37"/>
    <sheet name="12.6" sheetId="38" r:id="rId38"/>
    <sheet name="12.7" sheetId="39" r:id="rId39"/>
    <sheet name="12.8" sheetId="40" r:id="rId40"/>
    <sheet name="12.11" sheetId="41" r:id="rId41"/>
    <sheet name="12.12" sheetId="42" r:id="rId42"/>
    <sheet name="12.15" sheetId="43" r:id="rId43"/>
    <sheet name="12.18" sheetId="44" r:id="rId44"/>
    <sheet name="12.20" sheetId="45" r:id="rId45"/>
    <sheet name="12.22" sheetId="46" r:id="rId46"/>
    <sheet name="Sheet1" sheetId="47" r:id="rId47"/>
  </sheets>
  <definedNames/>
  <calcPr fullCalcOnLoad="1" fullPrecision="0"/>
</workbook>
</file>

<file path=xl/sharedStrings.xml><?xml version="1.0" encoding="utf-8"?>
<sst xmlns="http://schemas.openxmlformats.org/spreadsheetml/2006/main" count="1783" uniqueCount="72">
  <si>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</si>
  <si>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</si>
  <si>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</si>
  <si>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</si>
  <si>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</si>
  <si>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</si>
  <si>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</si>
  <si>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</si>
  <si>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</si>
  <si>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</si>
  <si>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</si>
  <si>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</si>
  <si>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</si>
  <si>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</si>
  <si>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</si>
  <si>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</si>
  <si>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</si>
  <si>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</si>
  <si>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</si>
  <si>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</si>
  <si>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</si>
  <si>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</si>
  <si>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</si>
  <si>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</si>
  <si>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</si>
  <si>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</si>
  <si>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</si>
  <si>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</si>
  <si>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</si>
  <si>
    <t>填报单位：淮南市粮食和物资储备局                                                                            截至时间：2023年10月17日                                                            单位：吨</t>
  </si>
  <si>
    <t>填报单位：淮南市粮食和物资储备局                                                                            截至时间：2023年10月18日                                                            单位：吨</t>
  </si>
  <si>
    <t>填报单位：淮南市粮食和物资储备局                                                                            截至时间：2023年10月19日                                                            单位：吨</t>
  </si>
  <si>
    <t>填报单位：淮南市粮食和物资储备局                                                                            截至时间：2023年10月20日                                                            单位：吨</t>
  </si>
  <si>
    <t>填报单位：淮南市粮食和物资储备局                                                                            截至时间：2023年10月23日                                                            单位：吨</t>
  </si>
  <si>
    <t>填报单位：淮南市粮食和物资储备局                                                                            截至时间：2023年10月24日                                                            单位：吨</t>
  </si>
  <si>
    <t>1.44-1.48</t>
  </si>
  <si>
    <t>填报单位：淮南市粮食和物资储备局                                                                            截至时间：2023年10月25日                                                            单位：吨</t>
  </si>
  <si>
    <t>填报单位：淮南市粮食和物资储备局                                                                            截至时间：2023年10月26日                                                            单位：吨</t>
  </si>
  <si>
    <t>填报单位：淮南市粮食和物资储备局                                                                            截至时间：2023年10月27日                                                            单位：吨</t>
  </si>
  <si>
    <t>填报单位：淮南市粮食和物资储备局                                                                            截至时间：2023年10月30日                                                            单位：吨</t>
  </si>
  <si>
    <t>填报单位：淮南市粮食和物资储备局                                                                            截至时间：2023年10月31日                                                            单位：吨</t>
  </si>
  <si>
    <t>填报单位：淮南市粮食和物资储备局                                                                            截至时间：2023年11月1日                                                            单位：吨</t>
  </si>
  <si>
    <t>填报单位：淮南市粮食和物资储备局                                                                            截至时间：2023年11月2日                                                            单位：吨</t>
  </si>
  <si>
    <t>填报单位：淮南市粮食和物资储备局                                                                            截至时间：2023年11月3日                                                            单位：吨</t>
  </si>
  <si>
    <t>填报单位：淮南市粮食和物资储备局                                                                            截至时间：2023年11月6日                                                            单位：吨</t>
  </si>
  <si>
    <t>填报单位：淮南市粮食和物资储备局                                                                            截至时间：2023年11月7日                                                            单位：吨</t>
  </si>
  <si>
    <t>1.45-1.48</t>
  </si>
  <si>
    <t>填报单位：淮南市粮食和物资储备局                                                                            截至时间：2023年11月8日                                                            单位：吨</t>
  </si>
  <si>
    <t>填报单位：淮南市粮食和物资储备局                                                                            截至时间：2023年11月9日                                                            单位：吨</t>
  </si>
  <si>
    <t>填报单位：淮南市粮食和物资储备局                                                                            截至时间：2023年11月10日                                                            单位：吨</t>
  </si>
  <si>
    <t>填报单位：淮南市粮食和物资储备局                                                                            截至时间：2023年11月13日                                                            单位：吨</t>
  </si>
  <si>
    <t>填报单位：淮南市粮食和物资储备局                                                                            截至时间：2023年11月15日                                                            单位：吨</t>
  </si>
  <si>
    <t>填报单位：淮南市粮食和物资储备局                                                                            截至时间：2023年11月17日                                                            单位：吨</t>
  </si>
  <si>
    <t>填报单位：淮南市粮食和物资储备局                                                                            截至时间：2023年11月20日                                                            单位：吨</t>
  </si>
  <si>
    <t>填报单位：淮南市粮食和物资储备局                                                                            截至时间：2023年11月22日                                                            单位：吨</t>
  </si>
  <si>
    <t>填报单位：淮南市粮食和物资储备局                                                                            截至时间：2023年11月23日                                                            单位：吨</t>
  </si>
  <si>
    <t>填报单位：淮南市粮食和物资储备局                                                                            截至时间：2023年11月24日                                                            单位：吨</t>
  </si>
  <si>
    <t>填报单位：淮南市粮食和物资储备局                                                                            截至时间：2023年11月28日                                                            单位：吨</t>
  </si>
  <si>
    <t>填报单位：淮南市粮食和物资储备局                                                                            截至时间：2023年12月1日                                                            单位：吨</t>
  </si>
  <si>
    <t>填报单位：淮南市粮食和物资储备局                                                                            截至时间：2023年12月4日                                                            单位：吨</t>
  </si>
  <si>
    <t>填报单位：淮南市粮食和物资储备局                                                                            截至时间：2023年12月5日                                                            单位：吨</t>
  </si>
  <si>
    <t>1.45-1.49</t>
  </si>
  <si>
    <t>填报单位：淮南市粮食和物资储备局                                                                            截至时间：2023年12月6日                                                            单位：吨</t>
  </si>
  <si>
    <t>填报单位：淮南市粮食和物资储备局                                                                            截至时间：2023年12月7日                                                            单位：吨</t>
  </si>
  <si>
    <t>填报单位：淮南市粮食和物资储备局                                                                            截至时间：2023年12月8日                                                            单位：吨</t>
  </si>
  <si>
    <t>填报单位：淮南市粮食和物资储备局                                                                            截至时间：2023年12月11日                                                            单位：吨</t>
  </si>
  <si>
    <t>填报单位：淮南市粮食和物资储备局                                                                            截至时间：2023年12月12日                                                            单位：吨</t>
  </si>
  <si>
    <t>填报单位：淮南市粮食和物资储备局                                                                            截至时间：2023年12月15日                                                            单位：吨</t>
  </si>
  <si>
    <t>填报单位：淮南市粮食和物资储备局                                                                            截至时间：2023年12月18日                                                            单位：吨</t>
  </si>
  <si>
    <t>填报单位：淮南市粮食和物资储备局                                                                            截至时间：2023年12月20日                                                            单位：吨</t>
  </si>
  <si>
    <t>填报单位：淮南市粮食和物资储备局                                                                            截至时间：2023年12月22日                                                            单位：吨</t>
  </si>
  <si>
    <t>填报单位：淮南市粮食和物资储备局                                                                            截至时间：2023年12月25日                                                            单位：吨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</si>
</sst>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0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9" fillId="11" borderId="0" applyNumberFormat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 applyProtection="0">
      <alignment/>
    </xf>
    <xf numFmtId="0" fontId="4" fillId="0" borderId="0" applyProtection="0">
      <alignment/>
    </xf>
  </cellStyleXfs>
  <cellXfs count="188">
    <xf numFmtId="0" fontId="0" fillId="0" borderId="0" xfId="0" applyAlignment="1">
      <alignment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 horizontal="left"/>
      <protection/>
    </xf>
    <xf numFmtId="0" fontId="1" fillId="0" borderId="10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13" xfId="63" applyBorder="1" applyAlignment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6" fillId="0" borderId="17" xfId="63" applyFont="1" applyBorder="1" applyAlignment="1" applyProtection="1">
      <alignment horizontal="center" vertical="center"/>
      <protection/>
    </xf>
    <xf numFmtId="180" fontId="1" fillId="0" borderId="11" xfId="63" applyNumberFormat="1" applyFont="1" applyBorder="1" applyAlignment="1">
      <alignment horizontal="center" vertical="center"/>
      <protection/>
    </xf>
    <xf numFmtId="181" fontId="1" fillId="0" borderId="24" xfId="63" applyNumberFormat="1" applyFont="1" applyBorder="1" applyAlignment="1">
      <alignment horizontal="center" vertical="center"/>
      <protection/>
    </xf>
    <xf numFmtId="181" fontId="1" fillId="0" borderId="24" xfId="63" applyNumberFormat="1" applyFont="1" applyBorder="1" applyAlignment="1">
      <alignment horizontal="left" vertical="center"/>
      <protection/>
    </xf>
    <xf numFmtId="0" fontId="7" fillId="0" borderId="16" xfId="63" applyFont="1" applyBorder="1" applyAlignment="1" applyProtection="1">
      <alignment horizontal="center" vertical="center"/>
      <protection/>
    </xf>
    <xf numFmtId="181" fontId="1" fillId="0" borderId="25" xfId="63" applyNumberFormat="1" applyFont="1" applyBorder="1" applyAlignment="1">
      <alignment horizontal="center" vertical="center"/>
      <protection/>
    </xf>
    <xf numFmtId="181" fontId="1" fillId="0" borderId="15" xfId="63" applyNumberFormat="1" applyFont="1" applyBorder="1" applyAlignment="1">
      <alignment horizontal="center" vertical="center"/>
      <protection/>
    </xf>
    <xf numFmtId="181" fontId="1" fillId="0" borderId="26" xfId="63" applyNumberFormat="1" applyFont="1" applyBorder="1" applyAlignment="1">
      <alignment horizontal="left" vertical="center"/>
      <protection/>
    </xf>
    <xf numFmtId="181" fontId="1" fillId="0" borderId="25" xfId="63" applyNumberFormat="1" applyFont="1" applyBorder="1" applyAlignment="1">
      <alignment horizontal="left" vertical="center"/>
      <protection/>
    </xf>
    <xf numFmtId="0" fontId="8" fillId="0" borderId="16" xfId="63" applyFont="1" applyBorder="1" applyAlignment="1" applyProtection="1">
      <alignment horizontal="center" vertical="center"/>
      <protection/>
    </xf>
    <xf numFmtId="180" fontId="1" fillId="0" borderId="26" xfId="63" applyNumberFormat="1" applyFont="1" applyBorder="1" applyAlignment="1">
      <alignment horizontal="center" vertical="center"/>
      <protection/>
    </xf>
    <xf numFmtId="181" fontId="1" fillId="0" borderId="26" xfId="63" applyNumberFormat="1" applyFont="1" applyBorder="1" applyAlignment="1">
      <alignment horizontal="center" vertical="center"/>
      <protection/>
    </xf>
    <xf numFmtId="180" fontId="1" fillId="0" borderId="26" xfId="63" applyNumberFormat="1" applyFont="1" applyBorder="1" applyAlignment="1">
      <alignment horizontal="left" vertical="center"/>
      <protection/>
    </xf>
    <xf numFmtId="181" fontId="1" fillId="0" borderId="27" xfId="63" applyNumberFormat="1" applyFont="1" applyBorder="1" applyAlignment="1">
      <alignment horizontal="left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180" fontId="1" fillId="0" borderId="23" xfId="63" applyNumberFormat="1" applyFont="1" applyBorder="1" applyAlignment="1">
      <alignment horizontal="center" vertical="center"/>
      <protection/>
    </xf>
    <xf numFmtId="181" fontId="1" fillId="0" borderId="23" xfId="63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left"/>
    </xf>
    <xf numFmtId="181" fontId="1" fillId="0" borderId="23" xfId="63" applyNumberFormat="1" applyFont="1" applyBorder="1" applyAlignment="1">
      <alignment horizontal="left" vertical="center"/>
      <protection/>
    </xf>
    <xf numFmtId="181" fontId="1" fillId="0" borderId="19" xfId="63" applyNumberFormat="1" applyFont="1" applyBorder="1" applyAlignment="1">
      <alignment horizontal="left" vertical="center"/>
      <protection/>
    </xf>
    <xf numFmtId="181" fontId="1" fillId="0" borderId="29" xfId="63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66" applyProtection="1">
      <alignment/>
      <protection/>
    </xf>
    <xf numFmtId="0" fontId="9" fillId="0" borderId="0" xfId="66" applyFont="1" applyAlignment="1" applyProtection="1">
      <alignment horizontal="center"/>
      <protection/>
    </xf>
    <xf numFmtId="0" fontId="0" fillId="0" borderId="0" xfId="66" applyAlignment="1" applyProtection="1">
      <alignment horizontal="left"/>
      <protection/>
    </xf>
    <xf numFmtId="0" fontId="9" fillId="0" borderId="0" xfId="66" applyFont="1" applyAlignment="1" applyProtection="1">
      <alignment horizontal="left"/>
      <protection/>
    </xf>
    <xf numFmtId="0" fontId="0" fillId="0" borderId="0" xfId="66" applyAlignment="1" applyProtection="1">
      <alignment horizontal="center"/>
      <protection/>
    </xf>
    <xf numFmtId="0" fontId="3" fillId="0" borderId="24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/>
    </xf>
    <xf numFmtId="0" fontId="4" fillId="0" borderId="30" xfId="66" applyFont="1" applyBorder="1" applyAlignment="1" applyProtection="1">
      <alignment horizontal="center" vertical="center"/>
      <protection/>
    </xf>
    <xf numFmtId="0" fontId="4" fillId="0" borderId="31" xfId="66" applyFont="1" applyBorder="1" applyAlignment="1" applyProtection="1">
      <alignment horizontal="center" vertical="center"/>
      <protection/>
    </xf>
    <xf numFmtId="0" fontId="4" fillId="0" borderId="31" xfId="66" applyFont="1" applyBorder="1" applyAlignment="1" applyProtection="1">
      <alignment horizontal="left" vertical="center"/>
      <protection/>
    </xf>
    <xf numFmtId="0" fontId="4" fillId="0" borderId="30" xfId="66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/>
    </xf>
    <xf numFmtId="0" fontId="3" fillId="0" borderId="17" xfId="63" applyFont="1" applyBorder="1" applyAlignment="1">
      <alignment horizontal="center"/>
      <protection/>
    </xf>
    <xf numFmtId="0" fontId="3" fillId="0" borderId="17" xfId="63" applyFont="1" applyBorder="1" applyAlignment="1">
      <alignment horizontal="left"/>
      <protection/>
    </xf>
    <xf numFmtId="0" fontId="3" fillId="0" borderId="0" xfId="63" applyFont="1" applyBorder="1" applyAlignment="1">
      <alignment horizontal="left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81" fontId="1" fillId="0" borderId="34" xfId="63" applyNumberFormat="1" applyFont="1" applyBorder="1" applyAlignment="1">
      <alignment horizontal="left" vertical="center"/>
      <protection/>
    </xf>
    <xf numFmtId="0" fontId="10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15" xfId="66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63" applyFont="1" applyBorder="1" applyAlignment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80" fontId="1" fillId="0" borderId="11" xfId="63" applyNumberFormat="1" applyFont="1" applyBorder="1" applyAlignment="1">
      <alignment horizontal="left" vertical="center"/>
      <protection/>
    </xf>
    <xf numFmtId="181" fontId="1" fillId="0" borderId="15" xfId="63" applyNumberFormat="1" applyFont="1" applyBorder="1" applyAlignment="1">
      <alignment horizontal="left" vertical="center"/>
      <protection/>
    </xf>
    <xf numFmtId="181" fontId="1" fillId="0" borderId="26" xfId="63" applyNumberFormat="1" applyFont="1" applyBorder="1" applyAlignment="1">
      <alignment horizontal="left" vertical="center"/>
      <protection/>
    </xf>
    <xf numFmtId="180" fontId="1" fillId="0" borderId="23" xfId="63" applyNumberFormat="1" applyFont="1" applyBorder="1" applyAlignment="1">
      <alignment horizontal="left" vertical="center"/>
      <protection/>
    </xf>
    <xf numFmtId="181" fontId="1" fillId="0" borderId="23" xfId="63" applyNumberFormat="1" applyFont="1" applyBorder="1" applyAlignment="1">
      <alignment horizontal="left" vertical="center"/>
      <protection/>
    </xf>
    <xf numFmtId="0" fontId="3" fillId="0" borderId="24" xfId="66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3" fillId="0" borderId="15" xfId="66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0" fontId="1" fillId="0" borderId="11" xfId="63" applyNumberFormat="1" applyFont="1" applyBorder="1" applyAlignment="1">
      <alignment horizontal="right" vertical="center"/>
      <protection/>
    </xf>
    <xf numFmtId="181" fontId="1" fillId="0" borderId="24" xfId="63" applyNumberFormat="1" applyFont="1" applyBorder="1" applyAlignment="1">
      <alignment horizontal="right" vertical="center"/>
      <protection/>
    </xf>
    <xf numFmtId="181" fontId="1" fillId="0" borderId="25" xfId="63" applyNumberFormat="1" applyFont="1" applyBorder="1" applyAlignment="1">
      <alignment horizontal="right" vertical="center"/>
      <protection/>
    </xf>
    <xf numFmtId="181" fontId="1" fillId="0" borderId="15" xfId="63" applyNumberFormat="1" applyFont="1" applyBorder="1" applyAlignment="1">
      <alignment horizontal="right" vertical="center"/>
      <protection/>
    </xf>
    <xf numFmtId="181" fontId="1" fillId="0" borderId="26" xfId="63" applyNumberFormat="1" applyFont="1" applyBorder="1" applyAlignment="1">
      <alignment horizontal="right" vertical="center"/>
      <protection/>
    </xf>
    <xf numFmtId="180" fontId="1" fillId="0" borderId="26" xfId="63" applyNumberFormat="1" applyFont="1" applyBorder="1" applyAlignment="1">
      <alignment horizontal="right" vertical="center"/>
      <protection/>
    </xf>
    <xf numFmtId="181" fontId="1" fillId="0" borderId="26" xfId="63" applyNumberFormat="1" applyFont="1" applyBorder="1" applyAlignment="1">
      <alignment horizontal="right" vertical="center"/>
      <protection/>
    </xf>
    <xf numFmtId="181" fontId="1" fillId="0" borderId="27" xfId="63" applyNumberFormat="1" applyFont="1" applyBorder="1" applyAlignment="1">
      <alignment horizontal="right" vertical="center"/>
      <protection/>
    </xf>
    <xf numFmtId="180" fontId="1" fillId="0" borderId="23" xfId="63" applyNumberFormat="1" applyFont="1" applyBorder="1" applyAlignment="1">
      <alignment horizontal="right" vertical="center"/>
      <protection/>
    </xf>
    <xf numFmtId="181" fontId="1" fillId="0" borderId="23" xfId="63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181" fontId="1" fillId="0" borderId="23" xfId="63" applyNumberFormat="1" applyFont="1" applyBorder="1" applyAlignment="1">
      <alignment horizontal="right" vertical="center"/>
      <protection/>
    </xf>
    <xf numFmtId="181" fontId="1" fillId="0" borderId="19" xfId="63" applyNumberFormat="1" applyFont="1" applyBorder="1" applyAlignment="1">
      <alignment horizontal="right" vertical="center"/>
      <protection/>
    </xf>
    <xf numFmtId="181" fontId="1" fillId="0" borderId="29" xfId="63" applyNumberFormat="1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81" fontId="1" fillId="0" borderId="34" xfId="63" applyNumberFormat="1" applyFont="1" applyBorder="1" applyAlignment="1">
      <alignment horizontal="right" vertical="center"/>
      <protection/>
    </xf>
    <xf numFmtId="0" fontId="10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4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63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6" xfId="66" applyFont="1" applyBorder="1" applyAlignment="1" applyProtection="1">
      <alignment horizontal="center" vertical="center"/>
      <protection/>
    </xf>
    <xf numFmtId="0" fontId="4" fillId="0" borderId="37" xfId="66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3">
      <alignment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81" fontId="1" fillId="0" borderId="43" xfId="63" applyNumberFormat="1" applyFont="1" applyBorder="1" applyAlignment="1">
      <alignment horizontal="right" vertical="center"/>
      <protection/>
    </xf>
    <xf numFmtId="181" fontId="1" fillId="0" borderId="44" xfId="63" applyNumberFormat="1" applyFont="1" applyBorder="1" applyAlignment="1">
      <alignment horizontal="right" vertical="center"/>
      <protection/>
    </xf>
    <xf numFmtId="181" fontId="1" fillId="0" borderId="42" xfId="63" applyNumberFormat="1" applyFont="1" applyBorder="1" applyAlignment="1">
      <alignment horizontal="right" vertical="center"/>
      <protection/>
    </xf>
    <xf numFmtId="181" fontId="1" fillId="0" borderId="45" xfId="63" applyNumberFormat="1" applyFont="1" applyBorder="1" applyAlignment="1">
      <alignment horizontal="righ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年度小麦油菜籽进度表式" xfId="63"/>
    <cellStyle name="常规_秋粮_6" xfId="64"/>
    <cellStyle name="常规_夏粮_3" xfId="65"/>
    <cellStyle name="常规_秋粮" xfId="66"/>
    <cellStyle name="常规_2007年度小麦油菜籽进度表式_秋粮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168"/>
      <c r="B1" s="168"/>
      <c r="C1" s="168"/>
      <c r="D1" s="168"/>
      <c r="E1" s="168"/>
      <c r="F1" s="168"/>
      <c r="G1" s="168"/>
      <c r="H1" s="168"/>
    </row>
    <row r="2" spans="1:21" s="165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66" customFormat="1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57"/>
    </row>
    <row r="4" spans="1:21" s="166" customFormat="1" ht="12.75" customHeight="1">
      <c r="A4" s="5"/>
      <c r="B4" s="110" t="s">
        <v>2</v>
      </c>
      <c r="C4" s="7"/>
      <c r="D4" s="7"/>
      <c r="E4" s="7"/>
      <c r="F4" s="7"/>
      <c r="G4" s="7"/>
      <c r="H4" s="11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158"/>
    </row>
    <row r="5" spans="1:21" s="166" customFormat="1" ht="12" customHeight="1">
      <c r="A5" s="5"/>
      <c r="B5" s="10"/>
      <c r="C5" s="11"/>
      <c r="D5" s="11"/>
      <c r="E5" s="11"/>
      <c r="F5" s="11"/>
      <c r="G5" s="11"/>
      <c r="H5" s="112"/>
      <c r="I5" s="178" t="s">
        <v>3</v>
      </c>
      <c r="J5" s="179"/>
      <c r="K5" s="179"/>
      <c r="L5" s="179"/>
      <c r="M5" s="179"/>
      <c r="N5" s="179"/>
      <c r="O5" s="180"/>
      <c r="P5" s="181"/>
      <c r="Q5" s="181"/>
      <c r="R5" s="181"/>
      <c r="S5" s="181"/>
      <c r="T5" s="181"/>
      <c r="U5" s="158"/>
    </row>
    <row r="6" spans="1:21" ht="21.75" customHeight="1">
      <c r="A6" s="14" t="s">
        <v>4</v>
      </c>
      <c r="B6" s="15"/>
      <c r="C6" s="16"/>
      <c r="D6" s="16"/>
      <c r="E6" s="16"/>
      <c r="F6" s="16"/>
      <c r="G6" s="16"/>
      <c r="H6" s="113"/>
      <c r="I6" s="15"/>
      <c r="J6" s="16"/>
      <c r="K6" s="16"/>
      <c r="L6" s="16"/>
      <c r="M6" s="16"/>
      <c r="N6" s="16"/>
      <c r="O6" s="113"/>
      <c r="P6" s="133" t="s">
        <v>5</v>
      </c>
      <c r="Q6" s="148"/>
      <c r="R6" s="148"/>
      <c r="S6" s="148"/>
      <c r="T6" s="148"/>
      <c r="U6" s="134"/>
    </row>
    <row r="7" spans="2:21" ht="16.5" customHeight="1">
      <c r="B7" s="169" t="s">
        <v>6</v>
      </c>
      <c r="C7" s="170"/>
      <c r="D7" s="171"/>
      <c r="E7" s="114" t="s">
        <v>7</v>
      </c>
      <c r="F7" s="27" t="s">
        <v>8</v>
      </c>
      <c r="G7" s="172" t="s">
        <v>9</v>
      </c>
      <c r="H7" s="172" t="s">
        <v>10</v>
      </c>
      <c r="I7" s="169" t="s">
        <v>6</v>
      </c>
      <c r="J7" s="170"/>
      <c r="K7" s="171"/>
      <c r="L7" s="134" t="s">
        <v>7</v>
      </c>
      <c r="M7" s="27" t="s">
        <v>8</v>
      </c>
      <c r="N7" s="172" t="s">
        <v>9</v>
      </c>
      <c r="O7" s="182" t="s">
        <v>10</v>
      </c>
      <c r="P7" s="19" t="s">
        <v>6</v>
      </c>
      <c r="Q7" s="186"/>
      <c r="R7" s="187"/>
      <c r="S7" s="151" t="s">
        <v>7</v>
      </c>
      <c r="T7" s="183" t="s">
        <v>8</v>
      </c>
      <c r="U7" s="159"/>
    </row>
    <row r="8" spans="1:21" ht="30" customHeight="1">
      <c r="A8" s="25" t="s">
        <v>11</v>
      </c>
      <c r="B8" s="26"/>
      <c r="C8" s="173" t="s">
        <v>12</v>
      </c>
      <c r="D8" s="173" t="s">
        <v>13</v>
      </c>
      <c r="E8" s="116"/>
      <c r="F8" s="117"/>
      <c r="G8" s="27"/>
      <c r="H8" s="27"/>
      <c r="I8" s="26"/>
      <c r="J8" s="173" t="s">
        <v>12</v>
      </c>
      <c r="K8" s="173" t="s">
        <v>13</v>
      </c>
      <c r="L8" s="136"/>
      <c r="M8" s="117"/>
      <c r="N8" s="27"/>
      <c r="O8" s="183"/>
      <c r="P8" s="26"/>
      <c r="Q8" s="152" t="s">
        <v>12</v>
      </c>
      <c r="R8" s="153" t="s">
        <v>13</v>
      </c>
      <c r="S8" s="117"/>
      <c r="T8" s="117"/>
      <c r="U8" s="134"/>
    </row>
    <row r="9" spans="1:21" s="167" customFormat="1" ht="24" customHeight="1">
      <c r="A9" s="30" t="s">
        <v>14</v>
      </c>
      <c r="B9" s="118">
        <f aca="true" t="shared" si="0" ref="B9:B14">C9+D9</f>
        <v>19778</v>
      </c>
      <c r="C9" s="174">
        <f aca="true" t="shared" si="1" ref="C9:T9">C10+C11+C12+C13+C14</f>
        <v>19698</v>
      </c>
      <c r="D9" s="174">
        <f t="shared" si="1"/>
        <v>80</v>
      </c>
      <c r="E9" s="174">
        <f t="shared" si="1"/>
        <v>0</v>
      </c>
      <c r="F9" s="174">
        <f t="shared" si="1"/>
        <v>1158</v>
      </c>
      <c r="G9" s="174">
        <f t="shared" si="1"/>
        <v>0</v>
      </c>
      <c r="H9" s="174">
        <f t="shared" si="1"/>
        <v>0</v>
      </c>
      <c r="I9" s="174">
        <f t="shared" si="1"/>
        <v>9592</v>
      </c>
      <c r="J9" s="174">
        <f t="shared" si="1"/>
        <v>9592</v>
      </c>
      <c r="K9" s="174">
        <f t="shared" si="1"/>
        <v>0</v>
      </c>
      <c r="L9" s="174">
        <f t="shared" si="1"/>
        <v>0</v>
      </c>
      <c r="M9" s="174">
        <f t="shared" si="1"/>
        <v>520</v>
      </c>
      <c r="N9" s="174">
        <f t="shared" si="1"/>
        <v>0</v>
      </c>
      <c r="O9" s="174">
        <f t="shared" si="1"/>
        <v>0</v>
      </c>
      <c r="P9" s="174">
        <f t="shared" si="1"/>
        <v>0</v>
      </c>
      <c r="Q9" s="174">
        <f t="shared" si="1"/>
        <v>0</v>
      </c>
      <c r="R9" s="174">
        <f t="shared" si="1"/>
        <v>0</v>
      </c>
      <c r="S9" s="174">
        <f t="shared" si="1"/>
        <v>0</v>
      </c>
      <c r="T9" s="174">
        <f t="shared" si="1"/>
        <v>0</v>
      </c>
      <c r="U9" s="160" t="s">
        <v>15</v>
      </c>
    </row>
    <row r="10" spans="1:21" s="167" customFormat="1" ht="24" customHeight="1">
      <c r="A10" s="34" t="s">
        <v>16</v>
      </c>
      <c r="B10" s="118">
        <f t="shared" si="0"/>
        <v>19548</v>
      </c>
      <c r="C10" s="120">
        <v>19548</v>
      </c>
      <c r="D10" s="175"/>
      <c r="E10" s="122"/>
      <c r="F10" s="120">
        <v>928</v>
      </c>
      <c r="G10" s="120"/>
      <c r="H10" s="174"/>
      <c r="I10" s="138">
        <f>J10+K10</f>
        <v>9592</v>
      </c>
      <c r="J10" s="139">
        <v>9592</v>
      </c>
      <c r="K10" s="120"/>
      <c r="L10" s="120"/>
      <c r="M10" s="120">
        <v>520</v>
      </c>
      <c r="N10" s="140"/>
      <c r="O10" s="184"/>
      <c r="P10" s="142"/>
      <c r="Q10" s="140"/>
      <c r="R10" s="140"/>
      <c r="S10" s="154"/>
      <c r="T10" s="141"/>
      <c r="U10" s="161"/>
    </row>
    <row r="11" spans="1:21" s="167" customFormat="1" ht="24" customHeight="1">
      <c r="A11" s="39" t="s">
        <v>17</v>
      </c>
      <c r="B11" s="118">
        <f t="shared" si="0"/>
        <v>0</v>
      </c>
      <c r="C11" s="123"/>
      <c r="D11" s="124"/>
      <c r="E11" s="122"/>
      <c r="F11" s="123"/>
      <c r="G11" s="120"/>
      <c r="H11" s="174"/>
      <c r="I11" s="138">
        <f>J11+K11</f>
        <v>0</v>
      </c>
      <c r="J11" s="120"/>
      <c r="K11" s="120"/>
      <c r="L11" s="120"/>
      <c r="M11" s="120"/>
      <c r="N11" s="143"/>
      <c r="O11" s="184"/>
      <c r="P11" s="142"/>
      <c r="Q11" s="140"/>
      <c r="R11" s="140"/>
      <c r="S11" s="154"/>
      <c r="T11" s="141"/>
      <c r="U11" s="161"/>
    </row>
    <row r="12" spans="1:21" s="167" customFormat="1" ht="24" customHeight="1">
      <c r="A12" s="39" t="s">
        <v>18</v>
      </c>
      <c r="B12" s="118">
        <f t="shared" si="0"/>
        <v>230</v>
      </c>
      <c r="C12" s="123">
        <v>150</v>
      </c>
      <c r="D12" s="124">
        <v>80</v>
      </c>
      <c r="E12" s="122"/>
      <c r="F12" s="122">
        <v>230</v>
      </c>
      <c r="G12" s="120"/>
      <c r="H12" s="174"/>
      <c r="I12" s="138">
        <f>J12+K12</f>
        <v>0</v>
      </c>
      <c r="J12" s="120"/>
      <c r="K12" s="120"/>
      <c r="L12" s="120"/>
      <c r="M12" s="120"/>
      <c r="N12" s="143"/>
      <c r="O12" s="184"/>
      <c r="P12" s="142"/>
      <c r="Q12" s="140"/>
      <c r="R12" s="140"/>
      <c r="S12" s="154"/>
      <c r="T12" s="141"/>
      <c r="U12" s="162"/>
    </row>
    <row r="13" spans="1:21" s="167" customFormat="1" ht="24" customHeight="1">
      <c r="A13" s="39" t="s">
        <v>19</v>
      </c>
      <c r="B13" s="118">
        <f t="shared" si="0"/>
        <v>0</v>
      </c>
      <c r="C13" s="123"/>
      <c r="D13" s="124"/>
      <c r="E13" s="122"/>
      <c r="F13" s="122"/>
      <c r="G13" s="120"/>
      <c r="H13" s="174"/>
      <c r="I13" s="138">
        <f>J13+K13</f>
        <v>0</v>
      </c>
      <c r="J13" s="120"/>
      <c r="K13" s="120"/>
      <c r="L13" s="120"/>
      <c r="M13" s="120"/>
      <c r="N13" s="143"/>
      <c r="O13" s="184"/>
      <c r="P13" s="142"/>
      <c r="Q13" s="140"/>
      <c r="R13" s="140"/>
      <c r="S13" s="154"/>
      <c r="T13" s="141"/>
      <c r="U13" s="162"/>
    </row>
    <row r="14" spans="1:21" ht="24" customHeight="1">
      <c r="A14" s="44" t="s">
        <v>20</v>
      </c>
      <c r="B14" s="118">
        <f t="shared" si="0"/>
        <v>0</v>
      </c>
      <c r="C14" s="126"/>
      <c r="D14" s="127"/>
      <c r="E14" s="129"/>
      <c r="F14" s="129"/>
      <c r="G14" s="176"/>
      <c r="H14" s="177"/>
      <c r="I14" s="138">
        <f>J14+K14</f>
        <v>0</v>
      </c>
      <c r="J14" s="144"/>
      <c r="K14" s="144"/>
      <c r="L14" s="144"/>
      <c r="M14" s="144"/>
      <c r="N14" s="145"/>
      <c r="O14" s="185"/>
      <c r="P14" s="147"/>
      <c r="Q14" s="155"/>
      <c r="R14" s="155"/>
      <c r="S14" s="156"/>
      <c r="T14" s="146"/>
      <c r="U14" s="162"/>
    </row>
    <row r="15" ht="21.75" customHeight="1"/>
    <row r="16" spans="2:9" ht="15">
      <c r="B16" s="167"/>
      <c r="C16" s="167"/>
      <c r="D16" s="167"/>
      <c r="E16" s="167"/>
      <c r="F16" s="167"/>
      <c r="G16" s="167"/>
      <c r="H16" s="167"/>
      <c r="I16" s="167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45047</v>
      </c>
      <c r="C8" s="119">
        <f aca="true" t="shared" si="1" ref="C8:T8">C9+C10+C11+C12+C13</f>
        <v>43910</v>
      </c>
      <c r="D8" s="119">
        <f t="shared" si="1"/>
        <v>1137</v>
      </c>
      <c r="E8" s="119"/>
      <c r="F8" s="119">
        <f t="shared" si="1"/>
        <v>4596</v>
      </c>
      <c r="G8" s="119">
        <f t="shared" si="1"/>
        <v>0</v>
      </c>
      <c r="H8" s="119">
        <f t="shared" si="1"/>
        <v>0</v>
      </c>
      <c r="I8" s="119">
        <f t="shared" si="1"/>
        <v>18641</v>
      </c>
      <c r="J8" s="119">
        <f t="shared" si="1"/>
        <v>18641</v>
      </c>
      <c r="K8" s="119">
        <f t="shared" si="1"/>
        <v>0</v>
      </c>
      <c r="L8" s="119">
        <f t="shared" si="1"/>
        <v>0</v>
      </c>
      <c r="M8" s="119">
        <f t="shared" si="1"/>
        <v>1571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35389</v>
      </c>
      <c r="C9" s="120">
        <v>35389</v>
      </c>
      <c r="D9" s="121"/>
      <c r="E9" s="122"/>
      <c r="F9" s="120">
        <v>2632</v>
      </c>
      <c r="G9" s="120"/>
      <c r="H9" s="119"/>
      <c r="I9" s="138">
        <f aca="true" t="shared" si="2" ref="I9:I13">J9+K9</f>
        <v>16660</v>
      </c>
      <c r="J9" s="139">
        <v>16660</v>
      </c>
      <c r="K9" s="120"/>
      <c r="L9" s="120"/>
      <c r="M9" s="120">
        <v>1180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4808</v>
      </c>
      <c r="C10" s="123">
        <v>4808</v>
      </c>
      <c r="D10" s="124"/>
      <c r="E10" s="122"/>
      <c r="F10" s="123">
        <v>1081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2239</v>
      </c>
      <c r="C11" s="123">
        <v>1482</v>
      </c>
      <c r="D11" s="124">
        <v>757</v>
      </c>
      <c r="E11" s="122"/>
      <c r="F11" s="122">
        <v>152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630</v>
      </c>
      <c r="C12" s="123">
        <v>250</v>
      </c>
      <c r="D12" s="124">
        <v>380</v>
      </c>
      <c r="E12" s="125"/>
      <c r="F12" s="122">
        <v>340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1981</v>
      </c>
      <c r="C13" s="126">
        <v>1981</v>
      </c>
      <c r="D13" s="127"/>
      <c r="E13" s="128"/>
      <c r="F13" s="129">
        <v>391</v>
      </c>
      <c r="G13" s="130"/>
      <c r="H13" s="131"/>
      <c r="I13" s="138">
        <f t="shared" si="2"/>
        <v>1981</v>
      </c>
      <c r="J13" s="144">
        <v>1981</v>
      </c>
      <c r="K13" s="144"/>
      <c r="L13" s="144"/>
      <c r="M13" s="144">
        <v>391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55228</v>
      </c>
      <c r="C8" s="119">
        <f aca="true" t="shared" si="1" ref="C8:T8">C9+C10+C11+C12+C13</f>
        <v>52977</v>
      </c>
      <c r="D8" s="119">
        <f t="shared" si="1"/>
        <v>2251</v>
      </c>
      <c r="E8" s="119"/>
      <c r="F8" s="119">
        <f t="shared" si="1"/>
        <v>10181</v>
      </c>
      <c r="G8" s="119">
        <f t="shared" si="1"/>
        <v>0</v>
      </c>
      <c r="H8" s="119">
        <f t="shared" si="1"/>
        <v>0</v>
      </c>
      <c r="I8" s="119">
        <f t="shared" si="1"/>
        <v>21500</v>
      </c>
      <c r="J8" s="119">
        <f t="shared" si="1"/>
        <v>21500</v>
      </c>
      <c r="K8" s="119">
        <f t="shared" si="1"/>
        <v>0</v>
      </c>
      <c r="L8" s="119">
        <f t="shared" si="1"/>
        <v>0</v>
      </c>
      <c r="M8" s="119">
        <f t="shared" si="1"/>
        <v>2859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39654</v>
      </c>
      <c r="C9" s="120">
        <v>39654</v>
      </c>
      <c r="D9" s="121"/>
      <c r="E9" s="122"/>
      <c r="F9" s="120">
        <v>4265</v>
      </c>
      <c r="G9" s="120"/>
      <c r="H9" s="119"/>
      <c r="I9" s="138">
        <f aca="true" t="shared" si="2" ref="I9:I13">J9+K9</f>
        <v>18557</v>
      </c>
      <c r="J9" s="139">
        <v>18557</v>
      </c>
      <c r="K9" s="120"/>
      <c r="L9" s="120"/>
      <c r="M9" s="120">
        <v>1897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7969</v>
      </c>
      <c r="C10" s="123">
        <v>7969</v>
      </c>
      <c r="D10" s="124"/>
      <c r="E10" s="122"/>
      <c r="F10" s="123">
        <v>3161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3142</v>
      </c>
      <c r="C11" s="123">
        <v>1861</v>
      </c>
      <c r="D11" s="124">
        <v>1281</v>
      </c>
      <c r="E11" s="122"/>
      <c r="F11" s="122">
        <v>903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1520</v>
      </c>
      <c r="C12" s="123">
        <v>550</v>
      </c>
      <c r="D12" s="124">
        <v>970</v>
      </c>
      <c r="E12" s="125"/>
      <c r="F12" s="122">
        <v>890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2943</v>
      </c>
      <c r="C13" s="126">
        <v>2943</v>
      </c>
      <c r="D13" s="127"/>
      <c r="E13" s="128"/>
      <c r="F13" s="129">
        <v>962</v>
      </c>
      <c r="G13" s="130"/>
      <c r="H13" s="131"/>
      <c r="I13" s="138">
        <f t="shared" si="2"/>
        <v>2943</v>
      </c>
      <c r="J13" s="144">
        <v>2943</v>
      </c>
      <c r="K13" s="144"/>
      <c r="L13" s="144"/>
      <c r="M13" s="144">
        <v>962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7" sqref="N27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60697</v>
      </c>
      <c r="C8" s="119">
        <f aca="true" t="shared" si="1" ref="C8:T8">C9+C10+C11+C12+C13</f>
        <v>57490</v>
      </c>
      <c r="D8" s="119">
        <f t="shared" si="1"/>
        <v>3207</v>
      </c>
      <c r="E8" s="119"/>
      <c r="F8" s="119">
        <f t="shared" si="1"/>
        <v>5469</v>
      </c>
      <c r="G8" s="119">
        <f t="shared" si="1"/>
        <v>0</v>
      </c>
      <c r="H8" s="119">
        <f t="shared" si="1"/>
        <v>0</v>
      </c>
      <c r="I8" s="119">
        <f t="shared" si="1"/>
        <v>22658</v>
      </c>
      <c r="J8" s="119">
        <f t="shared" si="1"/>
        <v>22658</v>
      </c>
      <c r="K8" s="119">
        <f t="shared" si="1"/>
        <v>0</v>
      </c>
      <c r="L8" s="119">
        <f t="shared" si="1"/>
        <v>0</v>
      </c>
      <c r="M8" s="119">
        <f t="shared" si="1"/>
        <v>1158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41812</v>
      </c>
      <c r="C9" s="120">
        <v>41812</v>
      </c>
      <c r="D9" s="121"/>
      <c r="E9" s="122"/>
      <c r="F9" s="120">
        <v>2158</v>
      </c>
      <c r="G9" s="120"/>
      <c r="H9" s="119"/>
      <c r="I9" s="138">
        <f aca="true" t="shared" si="2" ref="I9:I13">J9+K9</f>
        <v>19209</v>
      </c>
      <c r="J9" s="139">
        <v>19209</v>
      </c>
      <c r="K9" s="120"/>
      <c r="L9" s="120"/>
      <c r="M9" s="120">
        <v>652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9655</v>
      </c>
      <c r="C10" s="123">
        <v>9655</v>
      </c>
      <c r="D10" s="124"/>
      <c r="E10" s="122"/>
      <c r="F10" s="123">
        <v>1686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3489</v>
      </c>
      <c r="C11" s="123">
        <v>2024</v>
      </c>
      <c r="D11" s="124">
        <v>1465</v>
      </c>
      <c r="E11" s="122"/>
      <c r="F11" s="122">
        <v>347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2292</v>
      </c>
      <c r="C12" s="123">
        <v>550</v>
      </c>
      <c r="D12" s="124">
        <v>1742</v>
      </c>
      <c r="E12" s="125"/>
      <c r="F12" s="122">
        <v>772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3449</v>
      </c>
      <c r="C13" s="126">
        <v>3449</v>
      </c>
      <c r="D13" s="127"/>
      <c r="E13" s="128"/>
      <c r="F13" s="129">
        <v>506</v>
      </c>
      <c r="G13" s="130"/>
      <c r="H13" s="131"/>
      <c r="I13" s="138">
        <f t="shared" si="2"/>
        <v>3449</v>
      </c>
      <c r="J13" s="144">
        <v>3449</v>
      </c>
      <c r="K13" s="144"/>
      <c r="L13" s="144"/>
      <c r="M13" s="144">
        <v>506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65708</v>
      </c>
      <c r="C8" s="119">
        <f aca="true" t="shared" si="1" ref="C8:T8">C9+C10+C11+C12+C13</f>
        <v>61515</v>
      </c>
      <c r="D8" s="119">
        <f t="shared" si="1"/>
        <v>4193</v>
      </c>
      <c r="E8" s="119"/>
      <c r="F8" s="119">
        <f t="shared" si="1"/>
        <v>5011</v>
      </c>
      <c r="G8" s="119">
        <f t="shared" si="1"/>
        <v>0</v>
      </c>
      <c r="H8" s="119">
        <f t="shared" si="1"/>
        <v>0</v>
      </c>
      <c r="I8" s="119">
        <f t="shared" si="1"/>
        <v>23646</v>
      </c>
      <c r="J8" s="119">
        <f t="shared" si="1"/>
        <v>23646</v>
      </c>
      <c r="K8" s="119">
        <f t="shared" si="1"/>
        <v>0</v>
      </c>
      <c r="L8" s="119">
        <f t="shared" si="1"/>
        <v>0</v>
      </c>
      <c r="M8" s="119">
        <f t="shared" si="1"/>
        <v>988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43862</v>
      </c>
      <c r="C9" s="120">
        <v>43862</v>
      </c>
      <c r="D9" s="121"/>
      <c r="E9" s="122"/>
      <c r="F9" s="120">
        <v>2050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>
        <v>522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10679</v>
      </c>
      <c r="C10" s="123">
        <v>10679</v>
      </c>
      <c r="D10" s="124"/>
      <c r="E10" s="122"/>
      <c r="F10" s="123">
        <v>1024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4083</v>
      </c>
      <c r="C11" s="123">
        <v>2309</v>
      </c>
      <c r="D11" s="124">
        <v>1774</v>
      </c>
      <c r="E11" s="122"/>
      <c r="F11" s="122">
        <v>594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3169</v>
      </c>
      <c r="C12" s="123">
        <v>750</v>
      </c>
      <c r="D12" s="124">
        <v>2419</v>
      </c>
      <c r="E12" s="125"/>
      <c r="F12" s="122">
        <v>877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3915</v>
      </c>
      <c r="C13" s="126">
        <v>3915</v>
      </c>
      <c r="D13" s="127"/>
      <c r="E13" s="128"/>
      <c r="F13" s="129">
        <v>466</v>
      </c>
      <c r="G13" s="130"/>
      <c r="H13" s="131"/>
      <c r="I13" s="138">
        <f t="shared" si="2"/>
        <v>3915</v>
      </c>
      <c r="J13" s="144">
        <v>3915</v>
      </c>
      <c r="K13" s="144"/>
      <c r="L13" s="144"/>
      <c r="M13" s="144">
        <v>466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1" sqref="L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70625</v>
      </c>
      <c r="C8" s="119">
        <f aca="true" t="shared" si="1" ref="C8:T8">C9+C10+C11+C12+C13</f>
        <v>65797</v>
      </c>
      <c r="D8" s="119">
        <f t="shared" si="1"/>
        <v>4828</v>
      </c>
      <c r="E8" s="119"/>
      <c r="F8" s="119">
        <f t="shared" si="1"/>
        <v>4917</v>
      </c>
      <c r="G8" s="119">
        <f t="shared" si="1"/>
        <v>0</v>
      </c>
      <c r="H8" s="119">
        <f t="shared" si="1"/>
        <v>0</v>
      </c>
      <c r="I8" s="119">
        <f t="shared" si="1"/>
        <v>23949</v>
      </c>
      <c r="J8" s="119">
        <f t="shared" si="1"/>
        <v>23949</v>
      </c>
      <c r="K8" s="119">
        <f t="shared" si="1"/>
        <v>0</v>
      </c>
      <c r="L8" s="119">
        <f t="shared" si="1"/>
        <v>0</v>
      </c>
      <c r="M8" s="119">
        <f t="shared" si="1"/>
        <v>303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45848</v>
      </c>
      <c r="C9" s="120">
        <v>45848</v>
      </c>
      <c r="D9" s="121"/>
      <c r="E9" s="122"/>
      <c r="F9" s="120">
        <v>1986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11890</v>
      </c>
      <c r="C10" s="123">
        <v>11890</v>
      </c>
      <c r="D10" s="124"/>
      <c r="E10" s="122"/>
      <c r="F10" s="123">
        <v>1211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4665</v>
      </c>
      <c r="C11" s="123">
        <v>2891</v>
      </c>
      <c r="D11" s="124">
        <v>1774</v>
      </c>
      <c r="E11" s="122"/>
      <c r="F11" s="122">
        <v>582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4004</v>
      </c>
      <c r="C12" s="123">
        <v>950</v>
      </c>
      <c r="D12" s="124">
        <v>3054</v>
      </c>
      <c r="E12" s="125"/>
      <c r="F12" s="122">
        <v>835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4218</v>
      </c>
      <c r="C13" s="126">
        <v>4218</v>
      </c>
      <c r="D13" s="127"/>
      <c r="E13" s="128"/>
      <c r="F13" s="129">
        <v>303</v>
      </c>
      <c r="G13" s="130"/>
      <c r="H13" s="131"/>
      <c r="I13" s="138">
        <f t="shared" si="2"/>
        <v>4218</v>
      </c>
      <c r="J13" s="144">
        <v>4218</v>
      </c>
      <c r="K13" s="144"/>
      <c r="L13" s="144"/>
      <c r="M13" s="144">
        <v>303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74563</v>
      </c>
      <c r="C8" s="119">
        <f aca="true" t="shared" si="1" ref="C8:T8">C9+C10+C11+C12+C13</f>
        <v>68914</v>
      </c>
      <c r="D8" s="119">
        <f t="shared" si="1"/>
        <v>5649</v>
      </c>
      <c r="E8" s="119"/>
      <c r="F8" s="119">
        <f t="shared" si="1"/>
        <v>3938</v>
      </c>
      <c r="G8" s="119">
        <f t="shared" si="1"/>
        <v>0</v>
      </c>
      <c r="H8" s="119">
        <f t="shared" si="1"/>
        <v>0</v>
      </c>
      <c r="I8" s="119">
        <f t="shared" si="1"/>
        <v>24258</v>
      </c>
      <c r="J8" s="119">
        <f t="shared" si="1"/>
        <v>24258</v>
      </c>
      <c r="K8" s="119">
        <f t="shared" si="1"/>
        <v>0</v>
      </c>
      <c r="L8" s="119">
        <f t="shared" si="1"/>
        <v>0</v>
      </c>
      <c r="M8" s="119">
        <f t="shared" si="1"/>
        <v>309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47971</v>
      </c>
      <c r="C9" s="120">
        <v>47971</v>
      </c>
      <c r="D9" s="121"/>
      <c r="E9" s="122"/>
      <c r="F9" s="120">
        <v>2123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11890</v>
      </c>
      <c r="C10" s="123">
        <v>11890</v>
      </c>
      <c r="D10" s="124"/>
      <c r="E10" s="122"/>
      <c r="F10" s="123">
        <v>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5492</v>
      </c>
      <c r="C11" s="123">
        <v>3576</v>
      </c>
      <c r="D11" s="124">
        <v>1916</v>
      </c>
      <c r="E11" s="122"/>
      <c r="F11" s="122">
        <v>827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>
        <v>679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4527</v>
      </c>
      <c r="C13" s="126">
        <v>4527</v>
      </c>
      <c r="D13" s="127"/>
      <c r="E13" s="128"/>
      <c r="F13" s="129">
        <v>309</v>
      </c>
      <c r="G13" s="130"/>
      <c r="H13" s="131"/>
      <c r="I13" s="138">
        <f t="shared" si="2"/>
        <v>4527</v>
      </c>
      <c r="J13" s="144">
        <v>4527</v>
      </c>
      <c r="K13" s="144"/>
      <c r="L13" s="144"/>
      <c r="M13" s="144">
        <v>309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87819</v>
      </c>
      <c r="C8" s="119">
        <f aca="true" t="shared" si="1" ref="C8:T8">C9+C10+C11+C12+C13</f>
        <v>80794</v>
      </c>
      <c r="D8" s="119">
        <f t="shared" si="1"/>
        <v>7025</v>
      </c>
      <c r="E8" s="119"/>
      <c r="F8" s="119">
        <f t="shared" si="1"/>
        <v>13256</v>
      </c>
      <c r="G8" s="119">
        <f t="shared" si="1"/>
        <v>0</v>
      </c>
      <c r="H8" s="119">
        <f t="shared" si="1"/>
        <v>0</v>
      </c>
      <c r="I8" s="119">
        <f t="shared" si="1"/>
        <v>27422</v>
      </c>
      <c r="J8" s="119">
        <f t="shared" si="1"/>
        <v>27422</v>
      </c>
      <c r="K8" s="119">
        <f t="shared" si="1"/>
        <v>0</v>
      </c>
      <c r="L8" s="119">
        <f t="shared" si="1"/>
        <v>0</v>
      </c>
      <c r="M8" s="119">
        <f t="shared" si="1"/>
        <v>3164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52660</v>
      </c>
      <c r="C9" s="120">
        <v>52660</v>
      </c>
      <c r="D9" s="121"/>
      <c r="E9" s="122"/>
      <c r="F9" s="120">
        <v>4689</v>
      </c>
      <c r="G9" s="120"/>
      <c r="H9" s="119"/>
      <c r="I9" s="138">
        <f aca="true" t="shared" si="2" ref="I9:I13">J9+K9</f>
        <v>22372</v>
      </c>
      <c r="J9" s="139">
        <v>22372</v>
      </c>
      <c r="K9" s="120"/>
      <c r="L9" s="120"/>
      <c r="M9" s="120">
        <v>2641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17130</v>
      </c>
      <c r="C10" s="123">
        <v>17130</v>
      </c>
      <c r="D10" s="124"/>
      <c r="E10" s="122"/>
      <c r="F10" s="123">
        <v>5240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8296</v>
      </c>
      <c r="C11" s="123">
        <v>5004</v>
      </c>
      <c r="D11" s="124">
        <v>3292</v>
      </c>
      <c r="E11" s="122"/>
      <c r="F11" s="122">
        <v>2804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5050</v>
      </c>
      <c r="C13" s="126">
        <v>5050</v>
      </c>
      <c r="D13" s="127"/>
      <c r="E13" s="128"/>
      <c r="F13" s="129">
        <v>523</v>
      </c>
      <c r="G13" s="130"/>
      <c r="H13" s="131"/>
      <c r="I13" s="138">
        <f t="shared" si="2"/>
        <v>5050</v>
      </c>
      <c r="J13" s="144">
        <v>5050</v>
      </c>
      <c r="K13" s="144"/>
      <c r="L13" s="144"/>
      <c r="M13" s="144">
        <v>523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7" sqref="L27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94138</v>
      </c>
      <c r="C8" s="119">
        <f aca="true" t="shared" si="1" ref="C8:T8">C9+C10+C11+C12+C13</f>
        <v>86424</v>
      </c>
      <c r="D8" s="119">
        <f t="shared" si="1"/>
        <v>7714</v>
      </c>
      <c r="E8" s="119"/>
      <c r="F8" s="119">
        <f t="shared" si="1"/>
        <v>6319</v>
      </c>
      <c r="G8" s="119">
        <f t="shared" si="1"/>
        <v>0</v>
      </c>
      <c r="H8" s="119">
        <f t="shared" si="1"/>
        <v>0</v>
      </c>
      <c r="I8" s="119">
        <f t="shared" si="1"/>
        <v>28358</v>
      </c>
      <c r="J8" s="119">
        <f t="shared" si="1"/>
        <v>28358</v>
      </c>
      <c r="K8" s="119">
        <f t="shared" si="1"/>
        <v>0</v>
      </c>
      <c r="L8" s="119">
        <f t="shared" si="1"/>
        <v>0</v>
      </c>
      <c r="M8" s="119">
        <f t="shared" si="1"/>
        <v>936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54616</v>
      </c>
      <c r="C9" s="120">
        <v>54616</v>
      </c>
      <c r="D9" s="121"/>
      <c r="E9" s="122"/>
      <c r="F9" s="120">
        <v>1956</v>
      </c>
      <c r="G9" s="120"/>
      <c r="H9" s="119"/>
      <c r="I9" s="138">
        <f aca="true" t="shared" si="2" ref="I9:I13">J9+K9</f>
        <v>22787</v>
      </c>
      <c r="J9" s="139">
        <v>22787</v>
      </c>
      <c r="K9" s="120"/>
      <c r="L9" s="120"/>
      <c r="M9" s="120">
        <v>415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19315</v>
      </c>
      <c r="C10" s="123">
        <v>19315</v>
      </c>
      <c r="D10" s="124"/>
      <c r="E10" s="122"/>
      <c r="F10" s="123">
        <v>2185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v>9953</v>
      </c>
      <c r="C11" s="123">
        <v>5972</v>
      </c>
      <c r="D11" s="124">
        <v>3981</v>
      </c>
      <c r="E11" s="122"/>
      <c r="F11" s="122">
        <v>1657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5571</v>
      </c>
      <c r="C13" s="126">
        <v>5571</v>
      </c>
      <c r="D13" s="127"/>
      <c r="E13" s="128"/>
      <c r="F13" s="129">
        <v>521</v>
      </c>
      <c r="G13" s="130"/>
      <c r="H13" s="131"/>
      <c r="I13" s="138">
        <f t="shared" si="2"/>
        <v>5571</v>
      </c>
      <c r="J13" s="144">
        <v>5571</v>
      </c>
      <c r="K13" s="144"/>
      <c r="L13" s="144"/>
      <c r="M13" s="144">
        <v>521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36" sqref="M36"/>
    </sheetView>
  </sheetViews>
  <sheetFormatPr defaultColWidth="9.00390625" defaultRowHeight="15.75"/>
  <cols>
    <col min="1" max="1" width="15.125" style="0" customWidth="1"/>
    <col min="2" max="20" width="9.00390625" style="52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0">C8+D8</f>
        <v>98885</v>
      </c>
      <c r="C8" s="33">
        <f aca="true" t="shared" si="1" ref="C8:T8">C9+C10+C11+C12+C13</f>
        <v>89759</v>
      </c>
      <c r="D8" s="33">
        <f t="shared" si="1"/>
        <v>9126</v>
      </c>
      <c r="E8" s="33"/>
      <c r="F8" s="33">
        <f t="shared" si="1"/>
        <v>4747</v>
      </c>
      <c r="G8" s="33">
        <f t="shared" si="1"/>
        <v>0</v>
      </c>
      <c r="H8" s="33">
        <f t="shared" si="1"/>
        <v>0</v>
      </c>
      <c r="I8" s="33">
        <f t="shared" si="1"/>
        <v>28903</v>
      </c>
      <c r="J8" s="33">
        <f t="shared" si="1"/>
        <v>28903</v>
      </c>
      <c r="K8" s="33">
        <f t="shared" si="1"/>
        <v>0</v>
      </c>
      <c r="L8" s="33">
        <f t="shared" si="1"/>
        <v>0</v>
      </c>
      <c r="M8" s="33">
        <f t="shared" si="1"/>
        <v>545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56741</v>
      </c>
      <c r="C9" s="38">
        <v>56741</v>
      </c>
      <c r="D9" s="103"/>
      <c r="E9" s="37"/>
      <c r="F9" s="38">
        <v>2125</v>
      </c>
      <c r="G9" s="38"/>
      <c r="H9" s="33"/>
      <c r="I9" s="108">
        <f aca="true" t="shared" si="2" ref="I9:I13">J9+K9</f>
        <v>23002</v>
      </c>
      <c r="J9" s="80">
        <v>23002</v>
      </c>
      <c r="K9" s="38"/>
      <c r="L9" s="38"/>
      <c r="M9" s="38">
        <v>215</v>
      </c>
      <c r="N9" s="81"/>
      <c r="O9" s="82"/>
      <c r="P9" s="83"/>
      <c r="Q9" s="81"/>
      <c r="R9" s="81"/>
      <c r="S9" s="96"/>
      <c r="T9" s="82"/>
    </row>
    <row r="10" spans="1:20" ht="16.5" customHeight="1">
      <c r="A10" s="39" t="s">
        <v>17</v>
      </c>
      <c r="B10" s="102">
        <f t="shared" si="0"/>
        <v>19315</v>
      </c>
      <c r="C10" s="42">
        <v>19315</v>
      </c>
      <c r="D10" s="104"/>
      <c r="E10" s="37"/>
      <c r="F10" s="42">
        <v>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3.5" customHeight="1">
      <c r="A11" s="39" t="s">
        <v>18</v>
      </c>
      <c r="B11" s="102">
        <v>11251</v>
      </c>
      <c r="C11" s="42">
        <v>6734</v>
      </c>
      <c r="D11" s="104">
        <v>4517</v>
      </c>
      <c r="E11" s="37"/>
      <c r="F11" s="37">
        <v>1298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>C12+D12</f>
        <v>5677</v>
      </c>
      <c r="C12" s="42">
        <v>1068</v>
      </c>
      <c r="D12" s="104">
        <v>4609</v>
      </c>
      <c r="E12" s="43"/>
      <c r="F12" s="37">
        <v>994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>C13+D13</f>
        <v>5901</v>
      </c>
      <c r="C13" s="105">
        <v>5901</v>
      </c>
      <c r="D13" s="106"/>
      <c r="E13" s="47"/>
      <c r="F13" s="48">
        <v>330</v>
      </c>
      <c r="G13" s="49"/>
      <c r="H13" s="50"/>
      <c r="I13" s="108">
        <f t="shared" si="2"/>
        <v>5901</v>
      </c>
      <c r="J13" s="85">
        <v>5901</v>
      </c>
      <c r="K13" s="85"/>
      <c r="L13" s="85"/>
      <c r="M13" s="85">
        <v>330</v>
      </c>
      <c r="N13" s="86"/>
      <c r="O13" s="87"/>
      <c r="P13" s="88"/>
      <c r="Q13" s="97"/>
      <c r="R13" s="97"/>
      <c r="S13" s="98"/>
      <c r="T13" s="87"/>
    </row>
    <row r="17" spans="1:9" ht="18.75">
      <c r="A17" s="53"/>
      <c r="B17" s="56"/>
      <c r="C17" s="56"/>
      <c r="D17" s="56"/>
      <c r="E17" s="55"/>
      <c r="F17" s="56"/>
      <c r="G17" s="56"/>
      <c r="H17" s="56"/>
      <c r="I17" s="56"/>
    </row>
    <row r="18" spans="1:9" ht="15">
      <c r="A18" s="53"/>
      <c r="B18" s="55"/>
      <c r="C18" s="55"/>
      <c r="D18" s="55"/>
      <c r="E18" s="55"/>
      <c r="F18" s="55"/>
      <c r="G18" s="55"/>
      <c r="H18" s="55"/>
      <c r="I18" s="55"/>
    </row>
    <row r="19" spans="1:9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</row>
    <row r="20" spans="1:9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</row>
    <row r="21" spans="2:9" ht="15">
      <c r="B21" s="47" t="s">
        <v>35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F11" sqref="F1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107786</v>
      </c>
      <c r="C8" s="33">
        <f aca="true" t="shared" si="1" ref="C8:T8">C9+C10+C11+C12+C13</f>
        <v>97546</v>
      </c>
      <c r="D8" s="33">
        <f t="shared" si="1"/>
        <v>10240</v>
      </c>
      <c r="E8" s="33"/>
      <c r="F8" s="33">
        <f t="shared" si="1"/>
        <v>8901</v>
      </c>
      <c r="G8" s="33">
        <f t="shared" si="1"/>
        <v>0</v>
      </c>
      <c r="H8" s="33">
        <f t="shared" si="1"/>
        <v>0</v>
      </c>
      <c r="I8" s="33">
        <f t="shared" si="1"/>
        <v>29363</v>
      </c>
      <c r="J8" s="33">
        <f t="shared" si="1"/>
        <v>29363</v>
      </c>
      <c r="K8" s="33">
        <f t="shared" si="1"/>
        <v>0</v>
      </c>
      <c r="L8" s="33">
        <f t="shared" si="1"/>
        <v>0</v>
      </c>
      <c r="M8" s="33">
        <f t="shared" si="1"/>
        <v>460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58822</v>
      </c>
      <c r="C9" s="38">
        <v>58822</v>
      </c>
      <c r="D9" s="103"/>
      <c r="E9" s="37"/>
      <c r="F9" s="38">
        <v>2081</v>
      </c>
      <c r="G9" s="38"/>
      <c r="H9" s="33"/>
      <c r="I9" s="108">
        <f aca="true" t="shared" si="2" ref="I9:I13">J9+K9</f>
        <v>23097</v>
      </c>
      <c r="J9" s="80">
        <v>23097</v>
      </c>
      <c r="K9" s="38"/>
      <c r="L9" s="38"/>
      <c r="M9" s="38">
        <v>95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23835</v>
      </c>
      <c r="C10" s="42">
        <v>23835</v>
      </c>
      <c r="D10" s="104"/>
      <c r="E10" s="37"/>
      <c r="F10" s="42">
        <v>4520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12659</v>
      </c>
      <c r="C11" s="42">
        <v>7555</v>
      </c>
      <c r="D11" s="104">
        <v>5104</v>
      </c>
      <c r="E11" s="37"/>
      <c r="F11" s="37">
        <v>1408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6204</v>
      </c>
      <c r="C12" s="42">
        <v>1068</v>
      </c>
      <c r="D12" s="104">
        <v>5136</v>
      </c>
      <c r="E12" s="43"/>
      <c r="F12" s="37">
        <v>527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6266</v>
      </c>
      <c r="C13" s="105">
        <v>6266</v>
      </c>
      <c r="D13" s="106"/>
      <c r="E13" s="47"/>
      <c r="F13" s="48">
        <v>365</v>
      </c>
      <c r="G13" s="49"/>
      <c r="H13" s="50"/>
      <c r="I13" s="108">
        <f t="shared" si="2"/>
        <v>6266</v>
      </c>
      <c r="J13" s="85">
        <v>6266</v>
      </c>
      <c r="K13" s="85"/>
      <c r="L13" s="85"/>
      <c r="M13" s="85">
        <v>365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2:20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0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2:20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7"/>
    </row>
    <row r="3" spans="1:21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  <c r="U4" s="158"/>
    </row>
    <row r="5" spans="1:21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  <c r="U5" s="134"/>
    </row>
    <row r="6" spans="2:21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  <c r="U6" s="159"/>
    </row>
    <row r="7" spans="1:21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  <c r="U7" s="134"/>
    </row>
    <row r="8" spans="1:21" ht="17.25">
      <c r="A8" s="30" t="s">
        <v>14</v>
      </c>
      <c r="B8" s="118">
        <f aca="true" t="shared" si="0" ref="B8:B13">C8+D8</f>
        <v>22243</v>
      </c>
      <c r="C8" s="119">
        <f aca="true" t="shared" si="1" ref="C8:T8">C9+C10+C11+C12+C13</f>
        <v>22123</v>
      </c>
      <c r="D8" s="119">
        <f t="shared" si="1"/>
        <v>120</v>
      </c>
      <c r="E8" s="119">
        <f t="shared" si="1"/>
        <v>0</v>
      </c>
      <c r="F8" s="119">
        <f t="shared" si="1"/>
        <v>2465</v>
      </c>
      <c r="G8" s="119">
        <f t="shared" si="1"/>
        <v>0</v>
      </c>
      <c r="H8" s="119">
        <f t="shared" si="1"/>
        <v>0</v>
      </c>
      <c r="I8" s="119">
        <f t="shared" si="1"/>
        <v>11091</v>
      </c>
      <c r="J8" s="119">
        <f t="shared" si="1"/>
        <v>11091</v>
      </c>
      <c r="K8" s="119">
        <f t="shared" si="1"/>
        <v>0</v>
      </c>
      <c r="L8" s="119">
        <f t="shared" si="1"/>
        <v>0</v>
      </c>
      <c r="M8" s="119">
        <f t="shared" si="1"/>
        <v>1499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  <c r="U8" s="160" t="s">
        <v>15</v>
      </c>
    </row>
    <row r="9" spans="1:21" ht="17.25">
      <c r="A9" s="34" t="s">
        <v>16</v>
      </c>
      <c r="B9" s="118">
        <f t="shared" si="0"/>
        <v>21798</v>
      </c>
      <c r="C9" s="120">
        <v>21798</v>
      </c>
      <c r="D9" s="121"/>
      <c r="E9" s="122"/>
      <c r="F9" s="120">
        <v>2250</v>
      </c>
      <c r="G9" s="120"/>
      <c r="H9" s="119"/>
      <c r="I9" s="138">
        <f>J9+K9</f>
        <v>11091</v>
      </c>
      <c r="J9" s="139">
        <v>11091</v>
      </c>
      <c r="K9" s="120"/>
      <c r="L9" s="120"/>
      <c r="M9" s="120">
        <v>1499</v>
      </c>
      <c r="N9" s="140"/>
      <c r="O9" s="141"/>
      <c r="P9" s="142"/>
      <c r="Q9" s="140"/>
      <c r="R9" s="140"/>
      <c r="S9" s="154"/>
      <c r="T9" s="141"/>
      <c r="U9" s="161"/>
    </row>
    <row r="10" spans="1:21" ht="15">
      <c r="A10" s="39" t="s">
        <v>17</v>
      </c>
      <c r="B10" s="118">
        <f t="shared" si="0"/>
        <v>0</v>
      </c>
      <c r="C10" s="123"/>
      <c r="D10" s="124"/>
      <c r="E10" s="122"/>
      <c r="F10" s="123"/>
      <c r="G10" s="120"/>
      <c r="H10" s="119"/>
      <c r="I10" s="138">
        <f>J10+K10</f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  <c r="U10" s="161"/>
    </row>
    <row r="11" spans="1:21" ht="15">
      <c r="A11" s="39" t="s">
        <v>18</v>
      </c>
      <c r="B11" s="118">
        <f t="shared" si="0"/>
        <v>445</v>
      </c>
      <c r="C11" s="123">
        <v>325</v>
      </c>
      <c r="D11" s="124">
        <v>120</v>
      </c>
      <c r="E11" s="122"/>
      <c r="F11" s="122">
        <v>215</v>
      </c>
      <c r="G11" s="120"/>
      <c r="H11" s="119"/>
      <c r="I11" s="138">
        <f>J11+K11</f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  <c r="U11" s="162"/>
    </row>
    <row r="12" spans="1:21" ht="1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>J12+K12</f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  <c r="U12" s="162"/>
    </row>
    <row r="13" spans="1:21" ht="18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>J13+K13</f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  <c r="U13" s="162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163" t="s">
        <v>12</v>
      </c>
      <c r="C20" s="164"/>
      <c r="D20" s="163" t="s">
        <v>13</v>
      </c>
      <c r="E20" s="164"/>
      <c r="F20" s="163" t="s">
        <v>9</v>
      </c>
      <c r="G20" s="164"/>
      <c r="H20" s="163" t="s">
        <v>10</v>
      </c>
      <c r="I20" s="164"/>
    </row>
    <row r="21" spans="2:9" ht="1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workbookViewId="0" topLeftCell="A1">
      <selection activeCell="M30" sqref="M30"/>
    </sheetView>
  </sheetViews>
  <sheetFormatPr defaultColWidth="8.625" defaultRowHeight="15.75"/>
  <cols>
    <col min="1" max="1" width="13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116531</v>
      </c>
      <c r="C8" s="33">
        <f aca="true" t="shared" si="1" ref="C8:T8">C9+C10+C11+C12+C13</f>
        <v>104889</v>
      </c>
      <c r="D8" s="33">
        <f t="shared" si="1"/>
        <v>11642</v>
      </c>
      <c r="E8" s="33"/>
      <c r="F8" s="33">
        <f t="shared" si="1"/>
        <v>8745</v>
      </c>
      <c r="G8" s="33">
        <f t="shared" si="1"/>
        <v>0</v>
      </c>
      <c r="H8" s="33">
        <f t="shared" si="1"/>
        <v>0</v>
      </c>
      <c r="I8" s="33">
        <f t="shared" si="1"/>
        <v>29787</v>
      </c>
      <c r="J8" s="33">
        <f t="shared" si="1"/>
        <v>29787</v>
      </c>
      <c r="K8" s="33">
        <f t="shared" si="1"/>
        <v>0</v>
      </c>
      <c r="L8" s="33">
        <f t="shared" si="1"/>
        <v>0</v>
      </c>
      <c r="M8" s="33">
        <f t="shared" si="1"/>
        <v>424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60706</v>
      </c>
      <c r="C9" s="38">
        <v>60706</v>
      </c>
      <c r="D9" s="103"/>
      <c r="E9" s="37"/>
      <c r="F9" s="38">
        <v>1884</v>
      </c>
      <c r="G9" s="38"/>
      <c r="H9" s="33"/>
      <c r="I9" s="108">
        <f aca="true" t="shared" si="2" ref="I9:I13">J9+K9</f>
        <v>23097</v>
      </c>
      <c r="J9" s="80">
        <v>23097</v>
      </c>
      <c r="K9" s="38"/>
      <c r="L9" s="38"/>
      <c r="M9" s="38">
        <v>0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27923</v>
      </c>
      <c r="C10" s="42">
        <v>27923</v>
      </c>
      <c r="D10" s="104"/>
      <c r="E10" s="37"/>
      <c r="F10" s="42">
        <v>4088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14432</v>
      </c>
      <c r="C11" s="42">
        <v>8502</v>
      </c>
      <c r="D11" s="104">
        <v>5930</v>
      </c>
      <c r="E11" s="37"/>
      <c r="F11" s="37">
        <v>1773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6780</v>
      </c>
      <c r="C12" s="42">
        <v>1068</v>
      </c>
      <c r="D12" s="104">
        <v>5712</v>
      </c>
      <c r="E12" s="43"/>
      <c r="F12" s="37">
        <v>576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6690</v>
      </c>
      <c r="C13" s="105">
        <v>6690</v>
      </c>
      <c r="D13" s="106"/>
      <c r="E13" s="47"/>
      <c r="F13" s="48">
        <v>424</v>
      </c>
      <c r="G13" s="49"/>
      <c r="H13" s="50"/>
      <c r="I13" s="108">
        <f t="shared" si="2"/>
        <v>6690</v>
      </c>
      <c r="J13" s="85">
        <v>6690</v>
      </c>
      <c r="K13" s="85"/>
      <c r="L13" s="85"/>
      <c r="M13" s="85">
        <v>424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136877</v>
      </c>
      <c r="C8" s="33">
        <f aca="true" t="shared" si="1" ref="C8:T8">C9+C10+C11+C12+C13</f>
        <v>122474</v>
      </c>
      <c r="D8" s="33">
        <f t="shared" si="1"/>
        <v>14403</v>
      </c>
      <c r="E8" s="33"/>
      <c r="F8" s="33">
        <f t="shared" si="1"/>
        <v>20346</v>
      </c>
      <c r="G8" s="33">
        <f t="shared" si="1"/>
        <v>0</v>
      </c>
      <c r="H8" s="33">
        <f t="shared" si="1"/>
        <v>0</v>
      </c>
      <c r="I8" s="33">
        <f t="shared" si="1"/>
        <v>31794</v>
      </c>
      <c r="J8" s="33">
        <f t="shared" si="1"/>
        <v>31794</v>
      </c>
      <c r="K8" s="33">
        <f t="shared" si="1"/>
        <v>0</v>
      </c>
      <c r="L8" s="33">
        <f t="shared" si="1"/>
        <v>0</v>
      </c>
      <c r="M8" s="33">
        <f t="shared" si="1"/>
        <v>2007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66331</v>
      </c>
      <c r="C9" s="38">
        <v>66331</v>
      </c>
      <c r="D9" s="103"/>
      <c r="E9" s="37"/>
      <c r="F9" s="38">
        <v>5625</v>
      </c>
      <c r="G9" s="38"/>
      <c r="H9" s="33"/>
      <c r="I9" s="108">
        <f aca="true" t="shared" si="2" ref="I9:I13">J9+K9</f>
        <v>24342</v>
      </c>
      <c r="J9" s="80">
        <v>24342</v>
      </c>
      <c r="K9" s="38"/>
      <c r="L9" s="38"/>
      <c r="M9" s="38">
        <v>1245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37982</v>
      </c>
      <c r="C10" s="42">
        <v>37982</v>
      </c>
      <c r="D10" s="104"/>
      <c r="E10" s="37"/>
      <c r="F10" s="42">
        <v>10059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16998</v>
      </c>
      <c r="C11" s="42">
        <v>9641</v>
      </c>
      <c r="D11" s="104">
        <v>7357</v>
      </c>
      <c r="E11" s="37"/>
      <c r="F11" s="37">
        <v>2566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8114</v>
      </c>
      <c r="C12" s="42">
        <v>1068</v>
      </c>
      <c r="D12" s="104">
        <v>7046</v>
      </c>
      <c r="E12" s="43"/>
      <c r="F12" s="37">
        <v>1334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7452</v>
      </c>
      <c r="C13" s="105">
        <v>7452</v>
      </c>
      <c r="D13" s="106"/>
      <c r="E13" s="47"/>
      <c r="F13" s="48">
        <v>762</v>
      </c>
      <c r="G13" s="49"/>
      <c r="H13" s="50"/>
      <c r="I13" s="108">
        <f t="shared" si="2"/>
        <v>7452</v>
      </c>
      <c r="J13" s="85">
        <v>7452</v>
      </c>
      <c r="K13" s="85"/>
      <c r="L13" s="85"/>
      <c r="M13" s="85">
        <v>762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144443</v>
      </c>
      <c r="C8" s="33">
        <f aca="true" t="shared" si="1" ref="C8:T8">C9+C10+C11+C12+C13</f>
        <v>129287</v>
      </c>
      <c r="D8" s="33">
        <f t="shared" si="1"/>
        <v>15156</v>
      </c>
      <c r="E8" s="33"/>
      <c r="F8" s="33">
        <f t="shared" si="1"/>
        <v>7566</v>
      </c>
      <c r="G8" s="33">
        <f t="shared" si="1"/>
        <v>0</v>
      </c>
      <c r="H8" s="33">
        <f t="shared" si="1"/>
        <v>0</v>
      </c>
      <c r="I8" s="33">
        <f t="shared" si="1"/>
        <v>32347</v>
      </c>
      <c r="J8" s="33">
        <f t="shared" si="1"/>
        <v>32347</v>
      </c>
      <c r="K8" s="33">
        <f t="shared" si="1"/>
        <v>0</v>
      </c>
      <c r="L8" s="33">
        <f t="shared" si="1"/>
        <v>0</v>
      </c>
      <c r="M8" s="33">
        <f t="shared" si="1"/>
        <v>553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69317</v>
      </c>
      <c r="C9" s="38">
        <v>69317</v>
      </c>
      <c r="D9" s="103"/>
      <c r="E9" s="37"/>
      <c r="F9" s="38">
        <v>2986</v>
      </c>
      <c r="G9" s="38"/>
      <c r="H9" s="33"/>
      <c r="I9" s="108">
        <f aca="true" t="shared" si="2" ref="I9:I13">J9+K9</f>
        <v>24703</v>
      </c>
      <c r="J9" s="80">
        <v>24703</v>
      </c>
      <c r="K9" s="38"/>
      <c r="L9" s="38"/>
      <c r="M9" s="38">
        <v>361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40869</v>
      </c>
      <c r="C10" s="42">
        <v>40869</v>
      </c>
      <c r="D10" s="104"/>
      <c r="E10" s="37"/>
      <c r="F10" s="42">
        <v>2887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18499</v>
      </c>
      <c r="C11" s="42">
        <v>10389</v>
      </c>
      <c r="D11" s="104">
        <v>8110</v>
      </c>
      <c r="E11" s="37"/>
      <c r="F11" s="37">
        <v>1501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8114</v>
      </c>
      <c r="C12" s="42">
        <v>1068</v>
      </c>
      <c r="D12" s="104">
        <v>7046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7644</v>
      </c>
      <c r="C13" s="105">
        <v>7644</v>
      </c>
      <c r="D13" s="106"/>
      <c r="E13" s="47"/>
      <c r="F13" s="48">
        <v>192</v>
      </c>
      <c r="G13" s="49"/>
      <c r="H13" s="50"/>
      <c r="I13" s="108">
        <f t="shared" si="2"/>
        <v>7644</v>
      </c>
      <c r="J13" s="85">
        <v>7644</v>
      </c>
      <c r="K13" s="85"/>
      <c r="L13" s="85"/>
      <c r="M13" s="85">
        <v>192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152865</v>
      </c>
      <c r="C8" s="33">
        <f aca="true" t="shared" si="1" ref="C8:T8">C9+C10+C11+C12+C13</f>
        <v>136213</v>
      </c>
      <c r="D8" s="33">
        <f t="shared" si="1"/>
        <v>16652</v>
      </c>
      <c r="E8" s="33"/>
      <c r="F8" s="33">
        <f t="shared" si="1"/>
        <v>8422</v>
      </c>
      <c r="G8" s="33">
        <f t="shared" si="1"/>
        <v>0</v>
      </c>
      <c r="H8" s="33">
        <f t="shared" si="1"/>
        <v>0</v>
      </c>
      <c r="I8" s="33">
        <f t="shared" si="1"/>
        <v>32551</v>
      </c>
      <c r="J8" s="33">
        <f t="shared" si="1"/>
        <v>32551</v>
      </c>
      <c r="K8" s="33">
        <f t="shared" si="1"/>
        <v>0</v>
      </c>
      <c r="L8" s="33">
        <f t="shared" si="1"/>
        <v>0</v>
      </c>
      <c r="M8" s="33">
        <f t="shared" si="1"/>
        <v>204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72300</v>
      </c>
      <c r="C9" s="38">
        <v>72300</v>
      </c>
      <c r="D9" s="103"/>
      <c r="E9" s="37"/>
      <c r="F9" s="38">
        <v>2983</v>
      </c>
      <c r="G9" s="38"/>
      <c r="H9" s="33"/>
      <c r="I9" s="108">
        <f aca="true" t="shared" si="2" ref="I9:I13">J9+K9</f>
        <v>24703</v>
      </c>
      <c r="J9" s="80">
        <v>24703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43901</v>
      </c>
      <c r="C10" s="42">
        <v>43901</v>
      </c>
      <c r="D10" s="104"/>
      <c r="E10" s="37"/>
      <c r="F10" s="42">
        <v>3032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20027</v>
      </c>
      <c r="C11" s="42">
        <v>11096</v>
      </c>
      <c r="D11" s="104">
        <v>8931</v>
      </c>
      <c r="E11" s="37"/>
      <c r="F11" s="37">
        <v>1528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8789</v>
      </c>
      <c r="C12" s="42">
        <v>1068</v>
      </c>
      <c r="D12" s="104">
        <v>7721</v>
      </c>
      <c r="E12" s="43"/>
      <c r="F12" s="37">
        <v>675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7848</v>
      </c>
      <c r="C13" s="105">
        <v>7848</v>
      </c>
      <c r="D13" s="106"/>
      <c r="E13" s="47"/>
      <c r="F13" s="48">
        <v>204</v>
      </c>
      <c r="G13" s="49"/>
      <c r="H13" s="50"/>
      <c r="I13" s="108">
        <f t="shared" si="2"/>
        <v>7848</v>
      </c>
      <c r="J13" s="85">
        <v>7848</v>
      </c>
      <c r="K13" s="85"/>
      <c r="L13" s="85"/>
      <c r="M13" s="85">
        <v>204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6.25390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159488</v>
      </c>
      <c r="C8" s="33">
        <f aca="true" t="shared" si="1" ref="C8:T8">C9+C10+C11+C12+C13</f>
        <v>142239</v>
      </c>
      <c r="D8" s="33">
        <f t="shared" si="1"/>
        <v>17249</v>
      </c>
      <c r="E8" s="33"/>
      <c r="F8" s="33">
        <f t="shared" si="1"/>
        <v>6623</v>
      </c>
      <c r="G8" s="33">
        <f t="shared" si="1"/>
        <v>0</v>
      </c>
      <c r="H8" s="33">
        <f t="shared" si="1"/>
        <v>0</v>
      </c>
      <c r="I8" s="33">
        <f t="shared" si="1"/>
        <v>33571</v>
      </c>
      <c r="J8" s="33">
        <f t="shared" si="1"/>
        <v>33571</v>
      </c>
      <c r="K8" s="33">
        <f t="shared" si="1"/>
        <v>0</v>
      </c>
      <c r="L8" s="33">
        <f t="shared" si="1"/>
        <v>0</v>
      </c>
      <c r="M8" s="33">
        <f t="shared" si="1"/>
        <v>1020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75150</v>
      </c>
      <c r="C9" s="38">
        <v>75150</v>
      </c>
      <c r="D9" s="103"/>
      <c r="E9" s="37"/>
      <c r="F9" s="38">
        <v>2850</v>
      </c>
      <c r="G9" s="38"/>
      <c r="H9" s="33"/>
      <c r="I9" s="108">
        <f aca="true" t="shared" si="2" ref="I9:I13">J9+K9</f>
        <v>25473</v>
      </c>
      <c r="J9" s="80">
        <v>25473</v>
      </c>
      <c r="K9" s="38"/>
      <c r="L9" s="38"/>
      <c r="M9" s="38">
        <v>770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46153</v>
      </c>
      <c r="C10" s="42">
        <v>46153</v>
      </c>
      <c r="D10" s="104"/>
      <c r="E10" s="37"/>
      <c r="F10" s="42">
        <v>2252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21298</v>
      </c>
      <c r="C11" s="42">
        <v>11770</v>
      </c>
      <c r="D11" s="104">
        <v>9528</v>
      </c>
      <c r="E11" s="37"/>
      <c r="F11" s="37">
        <v>1271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8789</v>
      </c>
      <c r="C12" s="42">
        <v>1068</v>
      </c>
      <c r="D12" s="104">
        <v>7721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8098</v>
      </c>
      <c r="C13" s="105">
        <v>8098</v>
      </c>
      <c r="D13" s="106"/>
      <c r="E13" s="47"/>
      <c r="F13" s="48">
        <v>250</v>
      </c>
      <c r="G13" s="49"/>
      <c r="H13" s="50"/>
      <c r="I13" s="108">
        <f t="shared" si="2"/>
        <v>8098</v>
      </c>
      <c r="J13" s="85">
        <v>8098</v>
      </c>
      <c r="K13" s="85"/>
      <c r="L13" s="85"/>
      <c r="M13" s="85">
        <v>250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166864</v>
      </c>
      <c r="C8" s="33">
        <f aca="true" t="shared" si="1" ref="C8:T8">C9+C10+C11+C12+C13</f>
        <v>147839</v>
      </c>
      <c r="D8" s="33">
        <f t="shared" si="1"/>
        <v>19025</v>
      </c>
      <c r="E8" s="33"/>
      <c r="F8" s="33">
        <f t="shared" si="1"/>
        <v>7376</v>
      </c>
      <c r="G8" s="33">
        <f t="shared" si="1"/>
        <v>0</v>
      </c>
      <c r="H8" s="33">
        <f t="shared" si="1"/>
        <v>0</v>
      </c>
      <c r="I8" s="33">
        <f t="shared" si="1"/>
        <v>34234</v>
      </c>
      <c r="J8" s="33">
        <f t="shared" si="1"/>
        <v>34234</v>
      </c>
      <c r="K8" s="33">
        <f t="shared" si="1"/>
        <v>0</v>
      </c>
      <c r="L8" s="33">
        <f t="shared" si="1"/>
        <v>0</v>
      </c>
      <c r="M8" s="33">
        <f t="shared" si="1"/>
        <v>663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77739</v>
      </c>
      <c r="C9" s="38">
        <v>77739</v>
      </c>
      <c r="D9" s="103"/>
      <c r="E9" s="37"/>
      <c r="F9" s="38">
        <v>2589</v>
      </c>
      <c r="G9" s="38"/>
      <c r="H9" s="33"/>
      <c r="I9" s="108">
        <f aca="true" t="shared" si="2" ref="I9:I13">J9+K9</f>
        <v>25884</v>
      </c>
      <c r="J9" s="80">
        <v>25884</v>
      </c>
      <c r="K9" s="38"/>
      <c r="L9" s="38"/>
      <c r="M9" s="38">
        <v>411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48098</v>
      </c>
      <c r="C10" s="42">
        <v>48098</v>
      </c>
      <c r="D10" s="104"/>
      <c r="E10" s="37"/>
      <c r="F10" s="42">
        <v>1945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22753</v>
      </c>
      <c r="C11" s="42">
        <v>12584</v>
      </c>
      <c r="D11" s="104">
        <v>10169</v>
      </c>
      <c r="E11" s="37"/>
      <c r="F11" s="37">
        <v>1455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9924</v>
      </c>
      <c r="C12" s="42">
        <v>1068</v>
      </c>
      <c r="D12" s="104">
        <v>8856</v>
      </c>
      <c r="E12" s="43"/>
      <c r="F12" s="37">
        <v>1135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8350</v>
      </c>
      <c r="C13" s="105">
        <v>8350</v>
      </c>
      <c r="D13" s="106"/>
      <c r="E13" s="47"/>
      <c r="F13" s="48">
        <v>252</v>
      </c>
      <c r="G13" s="49"/>
      <c r="H13" s="50"/>
      <c r="I13" s="108">
        <f t="shared" si="2"/>
        <v>8350</v>
      </c>
      <c r="J13" s="85">
        <v>8350</v>
      </c>
      <c r="K13" s="85"/>
      <c r="L13" s="85"/>
      <c r="M13" s="85">
        <v>252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184028</v>
      </c>
      <c r="C8" s="33">
        <f aca="true" t="shared" si="1" ref="C8:T8">C9+C10+C11+C12+C13</f>
        <v>163209</v>
      </c>
      <c r="D8" s="33">
        <f t="shared" si="1"/>
        <v>20819</v>
      </c>
      <c r="E8" s="33"/>
      <c r="F8" s="33">
        <f t="shared" si="1"/>
        <v>17164</v>
      </c>
      <c r="G8" s="33">
        <f t="shared" si="1"/>
        <v>0</v>
      </c>
      <c r="H8" s="33">
        <f t="shared" si="1"/>
        <v>0</v>
      </c>
      <c r="I8" s="33">
        <f t="shared" si="1"/>
        <v>35681</v>
      </c>
      <c r="J8" s="33">
        <f t="shared" si="1"/>
        <v>35681</v>
      </c>
      <c r="K8" s="33">
        <f t="shared" si="1"/>
        <v>0</v>
      </c>
      <c r="L8" s="33">
        <f t="shared" si="1"/>
        <v>0</v>
      </c>
      <c r="M8" s="33">
        <f t="shared" si="1"/>
        <v>1447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83428</v>
      </c>
      <c r="C9" s="38">
        <v>83428</v>
      </c>
      <c r="D9" s="103"/>
      <c r="E9" s="37"/>
      <c r="F9" s="38">
        <v>5689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>
        <v>419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55223</v>
      </c>
      <c r="C10" s="42">
        <v>55223</v>
      </c>
      <c r="D10" s="104"/>
      <c r="E10" s="37"/>
      <c r="F10" s="42">
        <v>7125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26075</v>
      </c>
      <c r="C11" s="42">
        <v>14112</v>
      </c>
      <c r="D11" s="104">
        <v>11963</v>
      </c>
      <c r="E11" s="37"/>
      <c r="F11" s="37">
        <v>3322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9924</v>
      </c>
      <c r="C12" s="42">
        <v>1068</v>
      </c>
      <c r="D12" s="104">
        <v>8856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9378</v>
      </c>
      <c r="C13" s="105">
        <v>9378</v>
      </c>
      <c r="D13" s="106"/>
      <c r="E13" s="47"/>
      <c r="F13" s="48">
        <v>1028</v>
      </c>
      <c r="G13" s="49"/>
      <c r="H13" s="50"/>
      <c r="I13" s="108">
        <f t="shared" si="2"/>
        <v>9378</v>
      </c>
      <c r="J13" s="85">
        <v>9378</v>
      </c>
      <c r="K13" s="85"/>
      <c r="L13" s="85"/>
      <c r="M13" s="85">
        <v>1028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206196</v>
      </c>
      <c r="C8" s="33">
        <f aca="true" t="shared" si="1" ref="C8:T8">C9+C10+C11+C12+C13</f>
        <v>180333</v>
      </c>
      <c r="D8" s="33">
        <f t="shared" si="1"/>
        <v>25863</v>
      </c>
      <c r="E8" s="33"/>
      <c r="F8" s="33">
        <f t="shared" si="1"/>
        <v>22168</v>
      </c>
      <c r="G8" s="33">
        <f t="shared" si="1"/>
        <v>0</v>
      </c>
      <c r="H8" s="33">
        <f t="shared" si="1"/>
        <v>0</v>
      </c>
      <c r="I8" s="33">
        <f t="shared" si="1"/>
        <v>36362</v>
      </c>
      <c r="J8" s="33">
        <f t="shared" si="1"/>
        <v>36362</v>
      </c>
      <c r="K8" s="33">
        <f t="shared" si="1"/>
        <v>0</v>
      </c>
      <c r="L8" s="33">
        <f t="shared" si="1"/>
        <v>0</v>
      </c>
      <c r="M8" s="33">
        <f t="shared" si="1"/>
        <v>681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90020</v>
      </c>
      <c r="C9" s="38">
        <v>90020</v>
      </c>
      <c r="D9" s="103"/>
      <c r="E9" s="37"/>
      <c r="F9" s="38">
        <v>6592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63293</v>
      </c>
      <c r="C10" s="42">
        <v>63293</v>
      </c>
      <c r="D10" s="104"/>
      <c r="E10" s="37"/>
      <c r="F10" s="42">
        <v>8070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29625</v>
      </c>
      <c r="C11" s="42">
        <v>15893</v>
      </c>
      <c r="D11" s="104">
        <v>13732</v>
      </c>
      <c r="E11" s="37"/>
      <c r="F11" s="37">
        <v>3550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13199</v>
      </c>
      <c r="C12" s="42">
        <v>1068</v>
      </c>
      <c r="D12" s="104">
        <v>12131</v>
      </c>
      <c r="E12" s="43"/>
      <c r="F12" s="37">
        <v>3275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10059</v>
      </c>
      <c r="C13" s="105">
        <v>10059</v>
      </c>
      <c r="D13" s="106"/>
      <c r="E13" s="47"/>
      <c r="F13" s="48">
        <v>681</v>
      </c>
      <c r="G13" s="49"/>
      <c r="H13" s="50"/>
      <c r="I13" s="108">
        <f t="shared" si="2"/>
        <v>10059</v>
      </c>
      <c r="J13" s="85">
        <v>10059</v>
      </c>
      <c r="K13" s="85"/>
      <c r="L13" s="85"/>
      <c r="M13" s="85">
        <v>681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13" sqref="M13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229610</v>
      </c>
      <c r="C8" s="33">
        <f aca="true" t="shared" si="1" ref="C8:T8">C9+C10+C11+C12+C13</f>
        <v>197411</v>
      </c>
      <c r="D8" s="33">
        <f t="shared" si="1"/>
        <v>32199</v>
      </c>
      <c r="E8" s="33"/>
      <c r="F8" s="33">
        <f t="shared" si="1"/>
        <v>23414</v>
      </c>
      <c r="G8" s="33">
        <f t="shared" si="1"/>
        <v>0</v>
      </c>
      <c r="H8" s="33">
        <f t="shared" si="1"/>
        <v>0</v>
      </c>
      <c r="I8" s="33">
        <f t="shared" si="1"/>
        <v>37021</v>
      </c>
      <c r="J8" s="33">
        <f t="shared" si="1"/>
        <v>37021</v>
      </c>
      <c r="K8" s="33">
        <f t="shared" si="1"/>
        <v>0</v>
      </c>
      <c r="L8" s="33">
        <f t="shared" si="1"/>
        <v>0</v>
      </c>
      <c r="M8" s="33">
        <f t="shared" si="1"/>
        <v>659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93645</v>
      </c>
      <c r="C9" s="38">
        <v>93645</v>
      </c>
      <c r="D9" s="103"/>
      <c r="E9" s="37"/>
      <c r="F9" s="38">
        <v>3625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73188</v>
      </c>
      <c r="C10" s="42">
        <v>73188</v>
      </c>
      <c r="D10" s="104"/>
      <c r="E10" s="37"/>
      <c r="F10" s="42">
        <v>9895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35639</v>
      </c>
      <c r="C11" s="42">
        <v>18792</v>
      </c>
      <c r="D11" s="104">
        <v>16847</v>
      </c>
      <c r="E11" s="37"/>
      <c r="F11" s="37">
        <v>6014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16420</v>
      </c>
      <c r="C12" s="42">
        <v>1068</v>
      </c>
      <c r="D12" s="104">
        <v>15352</v>
      </c>
      <c r="E12" s="43"/>
      <c r="F12" s="37">
        <v>3221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10718</v>
      </c>
      <c r="C13" s="105">
        <v>10718</v>
      </c>
      <c r="D13" s="106"/>
      <c r="E13" s="47"/>
      <c r="F13" s="48">
        <v>659</v>
      </c>
      <c r="G13" s="49"/>
      <c r="H13" s="50"/>
      <c r="I13" s="108">
        <f t="shared" si="2"/>
        <v>10718</v>
      </c>
      <c r="J13" s="85">
        <v>10718</v>
      </c>
      <c r="K13" s="85"/>
      <c r="L13" s="85"/>
      <c r="M13" s="85">
        <v>659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4"/>
    </sheetView>
  </sheetViews>
  <sheetFormatPr defaultColWidth="8.75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264333</v>
      </c>
      <c r="C8" s="33">
        <f aca="true" t="shared" si="1" ref="C8:T8">C9+C10+C11+C12+C13</f>
        <v>227539</v>
      </c>
      <c r="D8" s="33">
        <f t="shared" si="1"/>
        <v>36794</v>
      </c>
      <c r="E8" s="33"/>
      <c r="F8" s="33">
        <f t="shared" si="1"/>
        <v>34723</v>
      </c>
      <c r="G8" s="33">
        <f t="shared" si="1"/>
        <v>0</v>
      </c>
      <c r="H8" s="33">
        <f t="shared" si="1"/>
        <v>0</v>
      </c>
      <c r="I8" s="33">
        <f t="shared" si="1"/>
        <v>38526</v>
      </c>
      <c r="J8" s="33">
        <f t="shared" si="1"/>
        <v>38526</v>
      </c>
      <c r="K8" s="33">
        <f t="shared" si="1"/>
        <v>0</v>
      </c>
      <c r="L8" s="33">
        <f t="shared" si="1"/>
        <v>0</v>
      </c>
      <c r="M8" s="33">
        <f t="shared" si="1"/>
        <v>1505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102627</v>
      </c>
      <c r="C9" s="38">
        <v>102627</v>
      </c>
      <c r="D9" s="103"/>
      <c r="E9" s="37"/>
      <c r="F9" s="38">
        <v>8982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88002</v>
      </c>
      <c r="C10" s="42">
        <v>88002</v>
      </c>
      <c r="D10" s="104"/>
      <c r="E10" s="37"/>
      <c r="F10" s="42">
        <v>14814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45061</v>
      </c>
      <c r="C11" s="42">
        <v>23619</v>
      </c>
      <c r="D11" s="104">
        <v>21442</v>
      </c>
      <c r="E11" s="37"/>
      <c r="F11" s="37">
        <v>9422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16420</v>
      </c>
      <c r="C12" s="42">
        <v>1068</v>
      </c>
      <c r="D12" s="104">
        <v>15352</v>
      </c>
      <c r="E12" s="43"/>
      <c r="F12" s="37"/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12223</v>
      </c>
      <c r="C13" s="105">
        <v>12223</v>
      </c>
      <c r="D13" s="106"/>
      <c r="E13" s="47"/>
      <c r="F13" s="48">
        <v>1505</v>
      </c>
      <c r="G13" s="49"/>
      <c r="H13" s="50"/>
      <c r="I13" s="108">
        <f t="shared" si="2"/>
        <v>12223</v>
      </c>
      <c r="J13" s="85">
        <v>12223</v>
      </c>
      <c r="K13" s="85"/>
      <c r="L13" s="85"/>
      <c r="M13" s="85">
        <v>1505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7"/>
    </row>
    <row r="3" spans="1:21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  <c r="U4" s="158"/>
    </row>
    <row r="5" spans="1:21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  <c r="U5" s="134"/>
    </row>
    <row r="6" spans="2:21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  <c r="U6" s="159"/>
    </row>
    <row r="7" spans="1:21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  <c r="U7" s="134"/>
    </row>
    <row r="8" spans="1:21" ht="17.25">
      <c r="A8" s="30" t="s">
        <v>14</v>
      </c>
      <c r="B8" s="118">
        <f aca="true" t="shared" si="0" ref="B8:B13">C8+D8</f>
        <v>24183</v>
      </c>
      <c r="C8" s="119">
        <f aca="true" t="shared" si="1" ref="C8:T8">C9+C10+C11+C12+C13</f>
        <v>24023</v>
      </c>
      <c r="D8" s="119">
        <f t="shared" si="1"/>
        <v>160</v>
      </c>
      <c r="E8" s="119">
        <f t="shared" si="1"/>
        <v>0</v>
      </c>
      <c r="F8" s="119">
        <f t="shared" si="1"/>
        <v>1940</v>
      </c>
      <c r="G8" s="119">
        <f t="shared" si="1"/>
        <v>0</v>
      </c>
      <c r="H8" s="119">
        <f t="shared" si="1"/>
        <v>0</v>
      </c>
      <c r="I8" s="119">
        <f t="shared" si="1"/>
        <v>11870</v>
      </c>
      <c r="J8" s="119">
        <f t="shared" si="1"/>
        <v>11870</v>
      </c>
      <c r="K8" s="119">
        <f t="shared" si="1"/>
        <v>0</v>
      </c>
      <c r="L8" s="119">
        <f t="shared" si="1"/>
        <v>0</v>
      </c>
      <c r="M8" s="119">
        <f t="shared" si="1"/>
        <v>779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  <c r="U8" s="160" t="s">
        <v>15</v>
      </c>
    </row>
    <row r="9" spans="1:21" ht="17.25">
      <c r="A9" s="34" t="s">
        <v>16</v>
      </c>
      <c r="B9" s="118">
        <f t="shared" si="0"/>
        <v>23478</v>
      </c>
      <c r="C9" s="120">
        <v>23478</v>
      </c>
      <c r="D9" s="121"/>
      <c r="E9" s="122"/>
      <c r="F9" s="120">
        <v>1680</v>
      </c>
      <c r="G9" s="120"/>
      <c r="H9" s="119"/>
      <c r="I9" s="138">
        <f>J9+K9</f>
        <v>11870</v>
      </c>
      <c r="J9" s="139">
        <v>11870</v>
      </c>
      <c r="K9" s="120"/>
      <c r="L9" s="120"/>
      <c r="M9" s="120">
        <v>779</v>
      </c>
      <c r="N9" s="140"/>
      <c r="O9" s="141"/>
      <c r="P9" s="142"/>
      <c r="Q9" s="140"/>
      <c r="R9" s="140"/>
      <c r="S9" s="154"/>
      <c r="T9" s="141"/>
      <c r="U9" s="161"/>
    </row>
    <row r="10" spans="1:21" ht="15">
      <c r="A10" s="39" t="s">
        <v>17</v>
      </c>
      <c r="B10" s="118">
        <f t="shared" si="0"/>
        <v>120</v>
      </c>
      <c r="C10" s="123">
        <v>120</v>
      </c>
      <c r="D10" s="124"/>
      <c r="E10" s="122"/>
      <c r="F10" s="123">
        <v>120</v>
      </c>
      <c r="G10" s="120"/>
      <c r="H10" s="119"/>
      <c r="I10" s="138">
        <f>J10+K10</f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  <c r="U10" s="161"/>
    </row>
    <row r="11" spans="1:21" ht="15">
      <c r="A11" s="39" t="s">
        <v>18</v>
      </c>
      <c r="B11" s="118">
        <f t="shared" si="0"/>
        <v>585</v>
      </c>
      <c r="C11" s="123">
        <v>425</v>
      </c>
      <c r="D11" s="124">
        <v>160</v>
      </c>
      <c r="E11" s="122"/>
      <c r="F11" s="122">
        <v>140</v>
      </c>
      <c r="G11" s="120"/>
      <c r="H11" s="119"/>
      <c r="I11" s="138">
        <f>J11+K11</f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  <c r="U11" s="162"/>
    </row>
    <row r="12" spans="1:21" ht="1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>J12+K12</f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  <c r="U12" s="162"/>
    </row>
    <row r="13" spans="1:21" ht="18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>J13+K13</f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  <c r="U13" s="162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287378</v>
      </c>
      <c r="C8" s="33">
        <f aca="true" t="shared" si="1" ref="C8:T8">C9+C10+C11+C12+C13</f>
        <v>242682</v>
      </c>
      <c r="D8" s="33">
        <f t="shared" si="1"/>
        <v>44696</v>
      </c>
      <c r="E8" s="33"/>
      <c r="F8" s="33">
        <f t="shared" si="1"/>
        <v>23045</v>
      </c>
      <c r="G8" s="33">
        <f t="shared" si="1"/>
        <v>0</v>
      </c>
      <c r="H8" s="33">
        <f t="shared" si="1"/>
        <v>0</v>
      </c>
      <c r="I8" s="33">
        <f t="shared" si="1"/>
        <v>39136</v>
      </c>
      <c r="J8" s="33">
        <f t="shared" si="1"/>
        <v>39136</v>
      </c>
      <c r="K8" s="33">
        <f t="shared" si="1"/>
        <v>0</v>
      </c>
      <c r="L8" s="33">
        <f t="shared" si="1"/>
        <v>0</v>
      </c>
      <c r="M8" s="33">
        <f t="shared" si="1"/>
        <v>610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108501</v>
      </c>
      <c r="C9" s="38">
        <v>108501</v>
      </c>
      <c r="D9" s="103"/>
      <c r="E9" s="37"/>
      <c r="F9" s="38">
        <v>5874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93491</v>
      </c>
      <c r="C10" s="42">
        <v>93491</v>
      </c>
      <c r="D10" s="104"/>
      <c r="E10" s="37"/>
      <c r="F10" s="42">
        <v>5489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51643</v>
      </c>
      <c r="C11" s="42">
        <v>26789</v>
      </c>
      <c r="D11" s="104">
        <v>24854</v>
      </c>
      <c r="E11" s="37"/>
      <c r="F11" s="37">
        <v>6582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20910</v>
      </c>
      <c r="C12" s="42">
        <v>1068</v>
      </c>
      <c r="D12" s="104">
        <v>19842</v>
      </c>
      <c r="E12" s="43"/>
      <c r="F12" s="37">
        <v>4490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12833</v>
      </c>
      <c r="C13" s="105">
        <v>12833</v>
      </c>
      <c r="D13" s="106"/>
      <c r="E13" s="47"/>
      <c r="F13" s="48">
        <v>610</v>
      </c>
      <c r="G13" s="49"/>
      <c r="H13" s="50"/>
      <c r="I13" s="108">
        <f t="shared" si="2"/>
        <v>12833</v>
      </c>
      <c r="J13" s="85">
        <v>12833</v>
      </c>
      <c r="K13" s="85"/>
      <c r="L13" s="85"/>
      <c r="M13" s="85">
        <v>610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307574</v>
      </c>
      <c r="C8" s="33">
        <f aca="true" t="shared" si="1" ref="C8:T8">C9+C10+C11+C12+C13</f>
        <v>259677</v>
      </c>
      <c r="D8" s="33">
        <f t="shared" si="1"/>
        <v>47897</v>
      </c>
      <c r="E8" s="33"/>
      <c r="F8" s="33">
        <f t="shared" si="1"/>
        <v>20196</v>
      </c>
      <c r="G8" s="33">
        <f t="shared" si="1"/>
        <v>0</v>
      </c>
      <c r="H8" s="33">
        <f t="shared" si="1"/>
        <v>0</v>
      </c>
      <c r="I8" s="33">
        <f t="shared" si="1"/>
        <v>39302</v>
      </c>
      <c r="J8" s="33">
        <f t="shared" si="1"/>
        <v>39302</v>
      </c>
      <c r="K8" s="33">
        <f t="shared" si="1"/>
        <v>0</v>
      </c>
      <c r="L8" s="33">
        <f t="shared" si="1"/>
        <v>0</v>
      </c>
      <c r="M8" s="33">
        <f t="shared" si="1"/>
        <v>166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112481</v>
      </c>
      <c r="C9" s="38">
        <v>112481</v>
      </c>
      <c r="D9" s="103"/>
      <c r="E9" s="37"/>
      <c r="F9" s="38">
        <v>3980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104823</v>
      </c>
      <c r="C10" s="42">
        <v>104823</v>
      </c>
      <c r="D10" s="104"/>
      <c r="E10" s="37"/>
      <c r="F10" s="42">
        <v>11332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54823</v>
      </c>
      <c r="C11" s="42">
        <v>28306</v>
      </c>
      <c r="D11" s="104">
        <v>26517</v>
      </c>
      <c r="E11" s="37"/>
      <c r="F11" s="37">
        <v>3180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22448</v>
      </c>
      <c r="C12" s="42">
        <v>1068</v>
      </c>
      <c r="D12" s="104">
        <v>21380</v>
      </c>
      <c r="E12" s="43"/>
      <c r="F12" s="37">
        <v>1538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12999</v>
      </c>
      <c r="C13" s="105">
        <v>12999</v>
      </c>
      <c r="D13" s="106"/>
      <c r="E13" s="47"/>
      <c r="F13" s="48">
        <v>166</v>
      </c>
      <c r="G13" s="49"/>
      <c r="H13" s="50"/>
      <c r="I13" s="108">
        <f t="shared" si="2"/>
        <v>12999</v>
      </c>
      <c r="J13" s="85">
        <v>12999</v>
      </c>
      <c r="K13" s="85"/>
      <c r="L13" s="85"/>
      <c r="M13" s="85">
        <v>166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29" sqref="M29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319699</v>
      </c>
      <c r="C8" s="33">
        <f aca="true" t="shared" si="1" ref="C8:T8">C9+C10+C11+C12+C13</f>
        <v>269494</v>
      </c>
      <c r="D8" s="33">
        <f t="shared" si="1"/>
        <v>50205</v>
      </c>
      <c r="E8" s="33"/>
      <c r="F8" s="33">
        <f t="shared" si="1"/>
        <v>12125</v>
      </c>
      <c r="G8" s="33">
        <f t="shared" si="1"/>
        <v>0</v>
      </c>
      <c r="H8" s="33">
        <f t="shared" si="1"/>
        <v>0</v>
      </c>
      <c r="I8" s="33">
        <f t="shared" si="1"/>
        <v>39704</v>
      </c>
      <c r="J8" s="33">
        <f t="shared" si="1"/>
        <v>39704</v>
      </c>
      <c r="K8" s="33">
        <f t="shared" si="1"/>
        <v>0</v>
      </c>
      <c r="L8" s="33">
        <f t="shared" si="1"/>
        <v>0</v>
      </c>
      <c r="M8" s="33">
        <f t="shared" si="1"/>
        <v>402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115697</v>
      </c>
      <c r="C9" s="38">
        <v>115697</v>
      </c>
      <c r="D9" s="103"/>
      <c r="E9" s="37"/>
      <c r="F9" s="38">
        <v>3216</v>
      </c>
      <c r="G9" s="38"/>
      <c r="H9" s="33"/>
      <c r="I9" s="108">
        <f aca="true" t="shared" si="2" ref="I9:I13">J9+K9</f>
        <v>26500</v>
      </c>
      <c r="J9" s="80">
        <v>26500</v>
      </c>
      <c r="K9" s="38"/>
      <c r="L9" s="38"/>
      <c r="M9" s="38">
        <v>197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109845</v>
      </c>
      <c r="C10" s="42">
        <v>109845</v>
      </c>
      <c r="D10" s="104"/>
      <c r="E10" s="37"/>
      <c r="F10" s="42">
        <v>5022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v>57625</v>
      </c>
      <c r="C11" s="42">
        <v>29680</v>
      </c>
      <c r="D11" s="104">
        <v>27945</v>
      </c>
      <c r="E11" s="37"/>
      <c r="F11" s="37">
        <v>2802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23328</v>
      </c>
      <c r="C12" s="42">
        <v>1068</v>
      </c>
      <c r="D12" s="104">
        <v>22260</v>
      </c>
      <c r="E12" s="43"/>
      <c r="F12" s="37">
        <v>880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13204</v>
      </c>
      <c r="C13" s="105">
        <v>13204</v>
      </c>
      <c r="D13" s="106"/>
      <c r="E13" s="47"/>
      <c r="F13" s="48">
        <v>205</v>
      </c>
      <c r="G13" s="49"/>
      <c r="H13" s="50"/>
      <c r="I13" s="108">
        <f t="shared" si="2"/>
        <v>13204</v>
      </c>
      <c r="J13" s="85">
        <v>13204</v>
      </c>
      <c r="K13" s="85"/>
      <c r="L13" s="85"/>
      <c r="M13" s="85">
        <v>205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0">C8+D8</f>
        <v>356519</v>
      </c>
      <c r="C8" s="33">
        <f aca="true" t="shared" si="1" ref="C8:T8">C9+C10+C11+C12+C13</f>
        <v>298806</v>
      </c>
      <c r="D8" s="33">
        <f t="shared" si="1"/>
        <v>57713</v>
      </c>
      <c r="E8" s="33"/>
      <c r="F8" s="33">
        <f t="shared" si="1"/>
        <v>36820</v>
      </c>
      <c r="G8" s="33">
        <f t="shared" si="1"/>
        <v>0</v>
      </c>
      <c r="H8" s="33">
        <f t="shared" si="1"/>
        <v>0</v>
      </c>
      <c r="I8" s="33">
        <f t="shared" si="1"/>
        <v>40808</v>
      </c>
      <c r="J8" s="33">
        <f t="shared" si="1"/>
        <v>40808</v>
      </c>
      <c r="K8" s="33">
        <f t="shared" si="1"/>
        <v>0</v>
      </c>
      <c r="L8" s="33">
        <f t="shared" si="1"/>
        <v>0</v>
      </c>
      <c r="M8" s="33">
        <f t="shared" si="1"/>
        <v>1104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123547</v>
      </c>
      <c r="C9" s="38">
        <v>123547</v>
      </c>
      <c r="D9" s="103"/>
      <c r="E9" s="37"/>
      <c r="F9" s="38">
        <v>7850</v>
      </c>
      <c r="G9" s="38"/>
      <c r="H9" s="33"/>
      <c r="I9" s="108">
        <f aca="true" t="shared" si="2" ref="I9:I13">J9+K9</f>
        <v>27035</v>
      </c>
      <c r="J9" s="80">
        <v>27035</v>
      </c>
      <c r="K9" s="38"/>
      <c r="L9" s="38"/>
      <c r="M9" s="38">
        <v>535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125322</v>
      </c>
      <c r="C10" s="42">
        <v>125322</v>
      </c>
      <c r="D10" s="104"/>
      <c r="E10" s="37"/>
      <c r="F10" s="42">
        <v>15477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v>68235</v>
      </c>
      <c r="C11" s="42">
        <v>35096</v>
      </c>
      <c r="D11" s="104">
        <v>33139</v>
      </c>
      <c r="E11" s="37"/>
      <c r="F11" s="37">
        <v>10610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>C12+D12</f>
        <v>25642</v>
      </c>
      <c r="C12" s="42">
        <v>1068</v>
      </c>
      <c r="D12" s="104">
        <v>24574</v>
      </c>
      <c r="E12" s="43"/>
      <c r="F12" s="37">
        <v>2314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>C13+D13</f>
        <v>13773</v>
      </c>
      <c r="C13" s="105">
        <v>13773</v>
      </c>
      <c r="D13" s="106"/>
      <c r="E13" s="47"/>
      <c r="F13" s="48">
        <v>569</v>
      </c>
      <c r="G13" s="49"/>
      <c r="H13" s="50"/>
      <c r="I13" s="108">
        <f t="shared" si="2"/>
        <v>13773</v>
      </c>
      <c r="J13" s="85">
        <v>13773</v>
      </c>
      <c r="K13" s="85"/>
      <c r="L13" s="85"/>
      <c r="M13" s="85">
        <v>569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371398</v>
      </c>
      <c r="C8" s="33">
        <f aca="true" t="shared" si="1" ref="C8:T8">C9+C10+C11+C12+C13</f>
        <v>310194</v>
      </c>
      <c r="D8" s="33">
        <f t="shared" si="1"/>
        <v>61204</v>
      </c>
      <c r="E8" s="33"/>
      <c r="F8" s="33">
        <f t="shared" si="1"/>
        <v>14879</v>
      </c>
      <c r="G8" s="33">
        <f t="shared" si="1"/>
        <v>0</v>
      </c>
      <c r="H8" s="33">
        <f t="shared" si="1"/>
        <v>0</v>
      </c>
      <c r="I8" s="33">
        <f t="shared" si="1"/>
        <v>40982</v>
      </c>
      <c r="J8" s="33">
        <f t="shared" si="1"/>
        <v>40982</v>
      </c>
      <c r="K8" s="33">
        <f t="shared" si="1"/>
        <v>0</v>
      </c>
      <c r="L8" s="33">
        <f t="shared" si="1"/>
        <v>0</v>
      </c>
      <c r="M8" s="33">
        <f t="shared" si="1"/>
        <v>174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127670</v>
      </c>
      <c r="C9" s="38">
        <v>127670</v>
      </c>
      <c r="D9" s="103"/>
      <c r="E9" s="37"/>
      <c r="F9" s="38">
        <v>4123</v>
      </c>
      <c r="G9" s="38"/>
      <c r="H9" s="33"/>
      <c r="I9" s="108">
        <f aca="true" t="shared" si="2" ref="I9:I13">J9+K9</f>
        <v>27083</v>
      </c>
      <c r="J9" s="80">
        <v>27083</v>
      </c>
      <c r="K9" s="38"/>
      <c r="L9" s="38"/>
      <c r="M9" s="38">
        <v>48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130898</v>
      </c>
      <c r="C10" s="42">
        <v>130898</v>
      </c>
      <c r="D10" s="104"/>
      <c r="E10" s="37"/>
      <c r="F10" s="42">
        <v>5576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71640</v>
      </c>
      <c r="C11" s="42">
        <v>36659</v>
      </c>
      <c r="D11" s="104">
        <v>34981</v>
      </c>
      <c r="E11" s="37"/>
      <c r="F11" s="37">
        <v>3405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27291</v>
      </c>
      <c r="C12" s="42">
        <v>1068</v>
      </c>
      <c r="D12" s="104">
        <v>26223</v>
      </c>
      <c r="E12" s="43"/>
      <c r="F12" s="37">
        <v>1649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13899</v>
      </c>
      <c r="C13" s="105">
        <v>13899</v>
      </c>
      <c r="D13" s="106"/>
      <c r="E13" s="47"/>
      <c r="F13" s="48">
        <v>126</v>
      </c>
      <c r="G13" s="49"/>
      <c r="H13" s="50"/>
      <c r="I13" s="108">
        <f t="shared" si="2"/>
        <v>13899</v>
      </c>
      <c r="J13" s="85">
        <v>13899</v>
      </c>
      <c r="K13" s="85"/>
      <c r="L13" s="85"/>
      <c r="M13" s="85">
        <v>126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13" sqref="N13"/>
    </sheetView>
  </sheetViews>
  <sheetFormatPr defaultColWidth="8.75390625" defaultRowHeight="15.75"/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400057</v>
      </c>
      <c r="C8" s="33">
        <f aca="true" t="shared" si="1" ref="C8:T8">C9+C10+C11+C12+C13</f>
        <v>330590</v>
      </c>
      <c r="D8" s="33">
        <f t="shared" si="1"/>
        <v>69467</v>
      </c>
      <c r="E8" s="33"/>
      <c r="F8" s="33">
        <f t="shared" si="1"/>
        <v>28659</v>
      </c>
      <c r="G8" s="33">
        <f t="shared" si="1"/>
        <v>0</v>
      </c>
      <c r="H8" s="33">
        <f t="shared" si="1"/>
        <v>0</v>
      </c>
      <c r="I8" s="33">
        <f t="shared" si="1"/>
        <v>41729</v>
      </c>
      <c r="J8" s="33">
        <f t="shared" si="1"/>
        <v>41729</v>
      </c>
      <c r="K8" s="33">
        <f t="shared" si="1"/>
        <v>0</v>
      </c>
      <c r="L8" s="33">
        <f t="shared" si="1"/>
        <v>0</v>
      </c>
      <c r="M8" s="33">
        <f t="shared" si="1"/>
        <v>747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134252</v>
      </c>
      <c r="C9" s="38">
        <v>134252</v>
      </c>
      <c r="D9" s="103"/>
      <c r="E9" s="37"/>
      <c r="F9" s="38">
        <v>6582</v>
      </c>
      <c r="G9" s="38"/>
      <c r="H9" s="33"/>
      <c r="I9" s="108">
        <f aca="true" t="shared" si="2" ref="I9:I13">J9+K9</f>
        <v>27590</v>
      </c>
      <c r="J9" s="80">
        <v>27590</v>
      </c>
      <c r="K9" s="38"/>
      <c r="L9" s="38"/>
      <c r="M9" s="38">
        <v>507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140122</v>
      </c>
      <c r="C10" s="42">
        <v>140122</v>
      </c>
      <c r="D10" s="104"/>
      <c r="E10" s="37"/>
      <c r="F10" s="42">
        <v>9224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79884</v>
      </c>
      <c r="C11" s="42">
        <v>41009</v>
      </c>
      <c r="D11" s="104">
        <v>38875</v>
      </c>
      <c r="E11" s="37"/>
      <c r="F11" s="37">
        <v>8244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31660</v>
      </c>
      <c r="C12" s="42">
        <v>1068</v>
      </c>
      <c r="D12" s="104">
        <v>30592</v>
      </c>
      <c r="E12" s="43"/>
      <c r="F12" s="37">
        <v>4369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14139</v>
      </c>
      <c r="C13" s="105">
        <v>14139</v>
      </c>
      <c r="D13" s="106"/>
      <c r="E13" s="47"/>
      <c r="F13" s="48">
        <v>240</v>
      </c>
      <c r="G13" s="49"/>
      <c r="H13" s="50"/>
      <c r="I13" s="108">
        <f t="shared" si="2"/>
        <v>14139</v>
      </c>
      <c r="J13" s="85">
        <v>14139</v>
      </c>
      <c r="K13" s="85"/>
      <c r="L13" s="85"/>
      <c r="M13" s="85">
        <v>240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33" sqref="L33"/>
    </sheetView>
  </sheetViews>
  <sheetFormatPr defaultColWidth="8.75390625" defaultRowHeight="15.75"/>
  <cols>
    <col min="1" max="1" width="14.625" style="0" customWidth="1"/>
  </cols>
  <sheetData>
    <row r="1" spans="1:20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102">
        <f aca="true" t="shared" si="0" ref="B8:B13">C8+D8</f>
        <v>444695</v>
      </c>
      <c r="C8" s="33">
        <f aca="true" t="shared" si="1" ref="C8:T8">C9+C10+C11+C12+C13</f>
        <v>366089</v>
      </c>
      <c r="D8" s="33">
        <f t="shared" si="1"/>
        <v>78606</v>
      </c>
      <c r="E8" s="33"/>
      <c r="F8" s="33">
        <f t="shared" si="1"/>
        <v>44638</v>
      </c>
      <c r="G8" s="33">
        <f t="shared" si="1"/>
        <v>0</v>
      </c>
      <c r="H8" s="33">
        <f t="shared" si="1"/>
        <v>0</v>
      </c>
      <c r="I8" s="33">
        <f t="shared" si="1"/>
        <v>42364</v>
      </c>
      <c r="J8" s="33">
        <f t="shared" si="1"/>
        <v>42364</v>
      </c>
      <c r="K8" s="33">
        <f t="shared" si="1"/>
        <v>0</v>
      </c>
      <c r="L8" s="33">
        <f t="shared" si="1"/>
        <v>0</v>
      </c>
      <c r="M8" s="33">
        <f t="shared" si="1"/>
        <v>635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102">
        <f t="shared" si="0"/>
        <v>143910</v>
      </c>
      <c r="C9" s="38">
        <v>143910</v>
      </c>
      <c r="D9" s="103"/>
      <c r="E9" s="37"/>
      <c r="F9" s="38">
        <v>9658</v>
      </c>
      <c r="G9" s="38"/>
      <c r="H9" s="33"/>
      <c r="I9" s="108">
        <f aca="true" t="shared" si="2" ref="I9:I13">J9+K9</f>
        <v>28091</v>
      </c>
      <c r="J9" s="80">
        <v>28091</v>
      </c>
      <c r="K9" s="38"/>
      <c r="L9" s="38"/>
      <c r="M9" s="38">
        <v>501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102">
        <f t="shared" si="0"/>
        <v>159808</v>
      </c>
      <c r="C10" s="42">
        <v>159808</v>
      </c>
      <c r="D10" s="104"/>
      <c r="E10" s="37"/>
      <c r="F10" s="42">
        <v>19686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102">
        <f t="shared" si="0"/>
        <v>91792</v>
      </c>
      <c r="C11" s="42">
        <v>47030</v>
      </c>
      <c r="D11" s="104">
        <v>44762</v>
      </c>
      <c r="E11" s="37"/>
      <c r="F11" s="37">
        <v>11908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102">
        <f t="shared" si="0"/>
        <v>34912</v>
      </c>
      <c r="C12" s="42">
        <v>1068</v>
      </c>
      <c r="D12" s="104">
        <v>33844</v>
      </c>
      <c r="E12" s="43"/>
      <c r="F12" s="37">
        <v>3252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102">
        <f t="shared" si="0"/>
        <v>14273</v>
      </c>
      <c r="C13" s="105">
        <v>14273</v>
      </c>
      <c r="D13" s="106"/>
      <c r="E13" s="47"/>
      <c r="F13" s="48">
        <v>134</v>
      </c>
      <c r="G13" s="49"/>
      <c r="H13" s="50"/>
      <c r="I13" s="108">
        <f t="shared" si="2"/>
        <v>14273</v>
      </c>
      <c r="J13" s="85">
        <v>14273</v>
      </c>
      <c r="K13" s="85"/>
      <c r="L13" s="85"/>
      <c r="M13" s="85">
        <v>134</v>
      </c>
      <c r="N13" s="86"/>
      <c r="O13" s="87"/>
      <c r="P13" s="88"/>
      <c r="Q13" s="97"/>
      <c r="R13" s="97"/>
      <c r="S13" s="98"/>
      <c r="T13" s="87"/>
    </row>
    <row r="14" spans="2:20" ht="1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K31" sqref="K31"/>
    </sheetView>
  </sheetViews>
  <sheetFormatPr defaultColWidth="9.00390625" defaultRowHeight="15.75"/>
  <cols>
    <col min="1" max="1" width="14.625" style="0" customWidth="1"/>
    <col min="2" max="4" width="9.00390625" style="51" customWidth="1"/>
    <col min="9" max="9" width="9.00390625" style="51" customWidth="1"/>
  </cols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459465</v>
      </c>
      <c r="C8" s="32">
        <f aca="true" t="shared" si="1" ref="C8:T8">C9+C10+C11+C12+C13</f>
        <v>377978</v>
      </c>
      <c r="D8" s="32">
        <f t="shared" si="1"/>
        <v>81487</v>
      </c>
      <c r="E8" s="33"/>
      <c r="F8" s="33">
        <f t="shared" si="1"/>
        <v>14770</v>
      </c>
      <c r="G8" s="33">
        <f t="shared" si="1"/>
        <v>0</v>
      </c>
      <c r="H8" s="33">
        <f t="shared" si="1"/>
        <v>0</v>
      </c>
      <c r="I8" s="32">
        <f t="shared" si="1"/>
        <v>42799</v>
      </c>
      <c r="J8" s="33">
        <f t="shared" si="1"/>
        <v>42799</v>
      </c>
      <c r="K8" s="33">
        <f t="shared" si="1"/>
        <v>0</v>
      </c>
      <c r="L8" s="33">
        <f t="shared" si="1"/>
        <v>0</v>
      </c>
      <c r="M8" s="33">
        <f t="shared" si="1"/>
        <v>435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146696</v>
      </c>
      <c r="C9" s="35">
        <v>146696</v>
      </c>
      <c r="D9" s="36"/>
      <c r="E9" s="37"/>
      <c r="F9" s="38">
        <v>2786</v>
      </c>
      <c r="G9" s="38"/>
      <c r="H9" s="33"/>
      <c r="I9" s="79">
        <f aca="true" t="shared" si="2" ref="I9:I13">J9+K9</f>
        <v>28245</v>
      </c>
      <c r="J9" s="80">
        <v>28245</v>
      </c>
      <c r="K9" s="38"/>
      <c r="L9" s="38"/>
      <c r="M9" s="38">
        <v>154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166804</v>
      </c>
      <c r="C10" s="40">
        <v>166804</v>
      </c>
      <c r="D10" s="41"/>
      <c r="E10" s="37"/>
      <c r="F10" s="42">
        <v>6996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94966</v>
      </c>
      <c r="C11" s="40">
        <v>48856</v>
      </c>
      <c r="D11" s="41">
        <v>46110</v>
      </c>
      <c r="E11" s="37"/>
      <c r="F11" s="37">
        <v>3174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36445</v>
      </c>
      <c r="C12" s="40">
        <v>1068</v>
      </c>
      <c r="D12" s="41">
        <v>35377</v>
      </c>
      <c r="E12" s="43"/>
      <c r="F12" s="37">
        <v>1533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14554</v>
      </c>
      <c r="C13" s="45">
        <v>14554</v>
      </c>
      <c r="D13" s="46"/>
      <c r="E13" s="47"/>
      <c r="F13" s="48">
        <v>281</v>
      </c>
      <c r="G13" s="49"/>
      <c r="H13" s="50"/>
      <c r="I13" s="79">
        <f t="shared" si="2"/>
        <v>14554</v>
      </c>
      <c r="J13" s="85">
        <v>14554</v>
      </c>
      <c r="K13" s="85"/>
      <c r="L13" s="85"/>
      <c r="M13" s="85">
        <v>281</v>
      </c>
      <c r="N13" s="86"/>
      <c r="O13" s="87"/>
      <c r="P13" s="88"/>
      <c r="Q13" s="97"/>
      <c r="R13" s="97"/>
      <c r="S13" s="98"/>
      <c r="T13" s="87"/>
    </row>
    <row r="14" spans="5:20" ht="15">
      <c r="E14" s="52"/>
      <c r="F14" s="52"/>
      <c r="G14" s="52"/>
      <c r="H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5:20" ht="15">
      <c r="E15" s="52"/>
      <c r="F15" s="52"/>
      <c r="G15" s="52"/>
      <c r="H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5:20" ht="15">
      <c r="E16" s="52"/>
      <c r="F16" s="52"/>
      <c r="G16" s="52"/>
      <c r="H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0" sqref="K30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62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473904</v>
      </c>
      <c r="C8" s="32">
        <f aca="true" t="shared" si="1" ref="C8:T8">C9+C10+C11+C12+C13</f>
        <v>389590</v>
      </c>
      <c r="D8" s="32">
        <f t="shared" si="1"/>
        <v>84314</v>
      </c>
      <c r="E8" s="33"/>
      <c r="F8" s="33">
        <f t="shared" si="1"/>
        <v>14439</v>
      </c>
      <c r="G8" s="33">
        <f t="shared" si="1"/>
        <v>0</v>
      </c>
      <c r="H8" s="33">
        <f t="shared" si="1"/>
        <v>0</v>
      </c>
      <c r="I8" s="32">
        <f t="shared" si="1"/>
        <v>43250</v>
      </c>
      <c r="J8" s="33">
        <f t="shared" si="1"/>
        <v>43250</v>
      </c>
      <c r="K8" s="33">
        <f t="shared" si="1"/>
        <v>0</v>
      </c>
      <c r="L8" s="33">
        <f t="shared" si="1"/>
        <v>0</v>
      </c>
      <c r="M8" s="33">
        <f t="shared" si="1"/>
        <v>451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150114</v>
      </c>
      <c r="C9" s="35">
        <v>150114</v>
      </c>
      <c r="D9" s="36"/>
      <c r="E9" s="37"/>
      <c r="F9" s="38">
        <v>3418</v>
      </c>
      <c r="G9" s="38"/>
      <c r="H9" s="33"/>
      <c r="I9" s="79">
        <f aca="true" t="shared" si="2" ref="I9:I13">J9+K9</f>
        <v>28406</v>
      </c>
      <c r="J9" s="80">
        <v>28406</v>
      </c>
      <c r="K9" s="38"/>
      <c r="L9" s="38"/>
      <c r="M9" s="38">
        <v>161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172926</v>
      </c>
      <c r="C10" s="40">
        <v>172926</v>
      </c>
      <c r="D10" s="41"/>
      <c r="E10" s="37"/>
      <c r="F10" s="42">
        <v>6122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98187</v>
      </c>
      <c r="C11" s="40">
        <v>50638</v>
      </c>
      <c r="D11" s="41">
        <v>47549</v>
      </c>
      <c r="E11" s="37"/>
      <c r="F11" s="37">
        <v>3221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37833</v>
      </c>
      <c r="C12" s="40">
        <v>1068</v>
      </c>
      <c r="D12" s="41">
        <v>36765</v>
      </c>
      <c r="E12" s="43"/>
      <c r="F12" s="37">
        <v>1388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14844</v>
      </c>
      <c r="C13" s="45">
        <v>14844</v>
      </c>
      <c r="D13" s="46"/>
      <c r="E13" s="47"/>
      <c r="F13" s="48">
        <v>290</v>
      </c>
      <c r="G13" s="49"/>
      <c r="H13" s="50"/>
      <c r="I13" s="79">
        <f t="shared" si="2"/>
        <v>14844</v>
      </c>
      <c r="J13" s="85">
        <v>14844</v>
      </c>
      <c r="K13" s="85"/>
      <c r="L13" s="85"/>
      <c r="M13" s="85">
        <v>290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2" sqref="K32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483428</v>
      </c>
      <c r="C8" s="32">
        <f aca="true" t="shared" si="1" ref="C8:T8">C9+C10+C11+C12+C13</f>
        <v>395887</v>
      </c>
      <c r="D8" s="32">
        <f t="shared" si="1"/>
        <v>87541</v>
      </c>
      <c r="E8" s="33"/>
      <c r="F8" s="33">
        <f t="shared" si="1"/>
        <v>9524</v>
      </c>
      <c r="G8" s="33">
        <f t="shared" si="1"/>
        <v>0</v>
      </c>
      <c r="H8" s="33">
        <f t="shared" si="1"/>
        <v>0</v>
      </c>
      <c r="I8" s="32">
        <f t="shared" si="1"/>
        <v>43827</v>
      </c>
      <c r="J8" s="33">
        <f t="shared" si="1"/>
        <v>43827</v>
      </c>
      <c r="K8" s="33">
        <f t="shared" si="1"/>
        <v>0</v>
      </c>
      <c r="L8" s="33">
        <f t="shared" si="1"/>
        <v>0</v>
      </c>
      <c r="M8" s="33">
        <f t="shared" si="1"/>
        <v>577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153994</v>
      </c>
      <c r="C9" s="35">
        <v>153994</v>
      </c>
      <c r="D9" s="36"/>
      <c r="E9" s="37"/>
      <c r="F9" s="38">
        <v>3880</v>
      </c>
      <c r="G9" s="38"/>
      <c r="H9" s="33"/>
      <c r="I9" s="79">
        <f aca="true" t="shared" si="2" ref="I9:I13">J9+K9</f>
        <v>28607</v>
      </c>
      <c r="J9" s="80">
        <v>28607</v>
      </c>
      <c r="K9" s="38"/>
      <c r="L9" s="38"/>
      <c r="M9" s="38">
        <v>201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172926</v>
      </c>
      <c r="C10" s="40">
        <v>172926</v>
      </c>
      <c r="D10" s="41"/>
      <c r="E10" s="37"/>
      <c r="F10" s="42">
        <v>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101791</v>
      </c>
      <c r="C11" s="40">
        <v>52679</v>
      </c>
      <c r="D11" s="41">
        <v>49112</v>
      </c>
      <c r="E11" s="37"/>
      <c r="F11" s="37">
        <v>3604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39497</v>
      </c>
      <c r="C12" s="40">
        <v>1068</v>
      </c>
      <c r="D12" s="41">
        <v>38429</v>
      </c>
      <c r="E12" s="43"/>
      <c r="F12" s="37">
        <v>1664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15220</v>
      </c>
      <c r="C13" s="45">
        <v>15220</v>
      </c>
      <c r="D13" s="46"/>
      <c r="E13" s="47"/>
      <c r="F13" s="48">
        <v>376</v>
      </c>
      <c r="G13" s="49"/>
      <c r="H13" s="50"/>
      <c r="I13" s="79">
        <f t="shared" si="2"/>
        <v>15220</v>
      </c>
      <c r="J13" s="85">
        <v>15220</v>
      </c>
      <c r="K13" s="85"/>
      <c r="L13" s="85"/>
      <c r="M13" s="85">
        <v>376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25285</v>
      </c>
      <c r="C8" s="119">
        <f aca="true" t="shared" si="1" ref="C8:T8">C9+C10+C11+C12+C13</f>
        <v>25095</v>
      </c>
      <c r="D8" s="119">
        <f t="shared" si="1"/>
        <v>190</v>
      </c>
      <c r="E8" s="119">
        <f t="shared" si="1"/>
        <v>0</v>
      </c>
      <c r="F8" s="119">
        <f t="shared" si="1"/>
        <v>1102</v>
      </c>
      <c r="G8" s="119">
        <f t="shared" si="1"/>
        <v>0</v>
      </c>
      <c r="H8" s="119">
        <f t="shared" si="1"/>
        <v>0</v>
      </c>
      <c r="I8" s="119">
        <f t="shared" si="1"/>
        <v>12291</v>
      </c>
      <c r="J8" s="119">
        <f t="shared" si="1"/>
        <v>12291</v>
      </c>
      <c r="K8" s="119">
        <f t="shared" si="1"/>
        <v>0</v>
      </c>
      <c r="L8" s="119">
        <f t="shared" si="1"/>
        <v>0</v>
      </c>
      <c r="M8" s="119">
        <f t="shared" si="1"/>
        <v>421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24340</v>
      </c>
      <c r="C9" s="120">
        <v>24340</v>
      </c>
      <c r="D9" s="121"/>
      <c r="E9" s="122"/>
      <c r="F9" s="120">
        <v>862</v>
      </c>
      <c r="G9" s="120"/>
      <c r="H9" s="119"/>
      <c r="I9" s="138">
        <f aca="true" t="shared" si="2" ref="I9:I13">J9+K9</f>
        <v>12291</v>
      </c>
      <c r="J9" s="139">
        <v>12291</v>
      </c>
      <c r="K9" s="120"/>
      <c r="L9" s="120"/>
      <c r="M9" s="120">
        <v>421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230</v>
      </c>
      <c r="C10" s="123">
        <v>230</v>
      </c>
      <c r="D10" s="124"/>
      <c r="E10" s="122"/>
      <c r="F10" s="123">
        <v>110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715</v>
      </c>
      <c r="C11" s="123">
        <v>525</v>
      </c>
      <c r="D11" s="124">
        <v>190</v>
      </c>
      <c r="E11" s="122"/>
      <c r="F11" s="122">
        <v>130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 t="shared" si="2"/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64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502153</v>
      </c>
      <c r="C8" s="32">
        <f aca="true" t="shared" si="1" ref="C8:T8">C9+C10+C11+C12+C13</f>
        <v>411588</v>
      </c>
      <c r="D8" s="32">
        <f t="shared" si="1"/>
        <v>90565</v>
      </c>
      <c r="E8" s="33"/>
      <c r="F8" s="33">
        <f t="shared" si="1"/>
        <v>18725</v>
      </c>
      <c r="G8" s="33">
        <f t="shared" si="1"/>
        <v>0</v>
      </c>
      <c r="H8" s="33">
        <f t="shared" si="1"/>
        <v>0</v>
      </c>
      <c r="I8" s="32">
        <f t="shared" si="1"/>
        <v>44358</v>
      </c>
      <c r="J8" s="33">
        <f t="shared" si="1"/>
        <v>44358</v>
      </c>
      <c r="K8" s="33">
        <f t="shared" si="1"/>
        <v>0</v>
      </c>
      <c r="L8" s="33">
        <f t="shared" si="1"/>
        <v>0</v>
      </c>
      <c r="M8" s="33">
        <f t="shared" si="1"/>
        <v>531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157190</v>
      </c>
      <c r="C9" s="35">
        <v>157190</v>
      </c>
      <c r="D9" s="36"/>
      <c r="E9" s="37"/>
      <c r="F9" s="38">
        <v>3196</v>
      </c>
      <c r="G9" s="38"/>
      <c r="H9" s="33"/>
      <c r="I9" s="79">
        <f aca="true" t="shared" si="2" ref="I9:I13">J9+K9</f>
        <v>28670</v>
      </c>
      <c r="J9" s="80">
        <v>28670</v>
      </c>
      <c r="K9" s="38"/>
      <c r="L9" s="38"/>
      <c r="M9" s="38">
        <v>63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183115</v>
      </c>
      <c r="C10" s="40">
        <v>183115</v>
      </c>
      <c r="D10" s="41"/>
      <c r="E10" s="37"/>
      <c r="F10" s="42">
        <v>10189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105106</v>
      </c>
      <c r="C11" s="40">
        <v>54527</v>
      </c>
      <c r="D11" s="41">
        <v>50579</v>
      </c>
      <c r="E11" s="37"/>
      <c r="F11" s="37">
        <v>3315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41054</v>
      </c>
      <c r="C12" s="40">
        <v>1068</v>
      </c>
      <c r="D12" s="41">
        <v>39986</v>
      </c>
      <c r="E12" s="43"/>
      <c r="F12" s="37">
        <v>1557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15688</v>
      </c>
      <c r="C13" s="45">
        <v>15688</v>
      </c>
      <c r="D13" s="46"/>
      <c r="E13" s="47"/>
      <c r="F13" s="48">
        <v>468</v>
      </c>
      <c r="G13" s="49"/>
      <c r="H13" s="50"/>
      <c r="I13" s="79">
        <f t="shared" si="2"/>
        <v>15688</v>
      </c>
      <c r="J13" s="85">
        <v>15688</v>
      </c>
      <c r="K13" s="85"/>
      <c r="L13" s="85"/>
      <c r="M13" s="85">
        <v>468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65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530359</v>
      </c>
      <c r="C8" s="32">
        <f aca="true" t="shared" si="1" ref="C8:T8">C9+C10+C11+C12+C13</f>
        <v>435134</v>
      </c>
      <c r="D8" s="32">
        <f t="shared" si="1"/>
        <v>95225</v>
      </c>
      <c r="E8" s="33"/>
      <c r="F8" s="33">
        <f t="shared" si="1"/>
        <v>28206</v>
      </c>
      <c r="G8" s="33">
        <f t="shared" si="1"/>
        <v>0</v>
      </c>
      <c r="H8" s="33">
        <f t="shared" si="1"/>
        <v>0</v>
      </c>
      <c r="I8" s="32">
        <f t="shared" si="1"/>
        <v>45195</v>
      </c>
      <c r="J8" s="33">
        <f t="shared" si="1"/>
        <v>45195</v>
      </c>
      <c r="K8" s="33">
        <f t="shared" si="1"/>
        <v>0</v>
      </c>
      <c r="L8" s="33">
        <f t="shared" si="1"/>
        <v>0</v>
      </c>
      <c r="M8" s="33">
        <f t="shared" si="1"/>
        <v>837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165811</v>
      </c>
      <c r="C9" s="35">
        <v>165811</v>
      </c>
      <c r="D9" s="36"/>
      <c r="E9" s="37"/>
      <c r="F9" s="38">
        <v>8621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>
        <v>77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193215</v>
      </c>
      <c r="C10" s="40">
        <v>193215</v>
      </c>
      <c r="D10" s="41"/>
      <c r="E10" s="37"/>
      <c r="F10" s="42">
        <v>10100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112607</v>
      </c>
      <c r="C11" s="40">
        <v>58592</v>
      </c>
      <c r="D11" s="41">
        <v>54015</v>
      </c>
      <c r="E11" s="37"/>
      <c r="F11" s="37">
        <v>7501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42278</v>
      </c>
      <c r="C12" s="40">
        <v>1068</v>
      </c>
      <c r="D12" s="41">
        <v>41210</v>
      </c>
      <c r="E12" s="43"/>
      <c r="F12" s="37">
        <v>1224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16448</v>
      </c>
      <c r="C13" s="45">
        <v>16448</v>
      </c>
      <c r="D13" s="46"/>
      <c r="E13" s="47"/>
      <c r="F13" s="48">
        <v>760</v>
      </c>
      <c r="G13" s="49"/>
      <c r="H13" s="50"/>
      <c r="I13" s="79">
        <f t="shared" si="2"/>
        <v>16448</v>
      </c>
      <c r="J13" s="85">
        <v>16448</v>
      </c>
      <c r="K13" s="85"/>
      <c r="L13" s="85"/>
      <c r="M13" s="85">
        <v>760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66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540474</v>
      </c>
      <c r="C8" s="32">
        <f aca="true" t="shared" si="1" ref="C8:T8">C9+C10+C11+C12+C13</f>
        <v>441954</v>
      </c>
      <c r="D8" s="32">
        <f t="shared" si="1"/>
        <v>98520</v>
      </c>
      <c r="E8" s="33"/>
      <c r="F8" s="33">
        <f t="shared" si="1"/>
        <v>10115</v>
      </c>
      <c r="G8" s="33">
        <f t="shared" si="1"/>
        <v>0</v>
      </c>
      <c r="H8" s="33">
        <f t="shared" si="1"/>
        <v>0</v>
      </c>
      <c r="I8" s="32">
        <f t="shared" si="1"/>
        <v>45427</v>
      </c>
      <c r="J8" s="33">
        <f t="shared" si="1"/>
        <v>45427</v>
      </c>
      <c r="K8" s="33">
        <f t="shared" si="1"/>
        <v>0</v>
      </c>
      <c r="L8" s="33">
        <f t="shared" si="1"/>
        <v>0</v>
      </c>
      <c r="M8" s="33">
        <f t="shared" si="1"/>
        <v>232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167864</v>
      </c>
      <c r="C9" s="35">
        <v>167864</v>
      </c>
      <c r="D9" s="36"/>
      <c r="E9" s="37"/>
      <c r="F9" s="38">
        <v>2053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196322</v>
      </c>
      <c r="C10" s="40">
        <v>196322</v>
      </c>
      <c r="D10" s="41"/>
      <c r="E10" s="37"/>
      <c r="F10" s="42">
        <v>3107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114692</v>
      </c>
      <c r="C11" s="40">
        <v>60020</v>
      </c>
      <c r="D11" s="41">
        <v>54672</v>
      </c>
      <c r="E11" s="37"/>
      <c r="F11" s="37">
        <v>2085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44916</v>
      </c>
      <c r="C12" s="40">
        <v>1068</v>
      </c>
      <c r="D12" s="41">
        <v>43848</v>
      </c>
      <c r="E12" s="43"/>
      <c r="F12" s="37">
        <v>2638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16680</v>
      </c>
      <c r="C13" s="45">
        <v>16680</v>
      </c>
      <c r="D13" s="46"/>
      <c r="E13" s="47"/>
      <c r="F13" s="48">
        <v>232</v>
      </c>
      <c r="G13" s="49"/>
      <c r="H13" s="50"/>
      <c r="I13" s="79">
        <f t="shared" si="2"/>
        <v>16680</v>
      </c>
      <c r="J13" s="85">
        <v>16680</v>
      </c>
      <c r="K13" s="85"/>
      <c r="L13" s="85"/>
      <c r="M13" s="85">
        <v>232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625" defaultRowHeight="15.75"/>
  <cols>
    <col min="1" max="1" width="13.625" style="0" customWidth="1"/>
  </cols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67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556294</v>
      </c>
      <c r="C8" s="32">
        <f aca="true" t="shared" si="1" ref="C8:T8">C9+C10+C11+C12+C13</f>
        <v>454985</v>
      </c>
      <c r="D8" s="32">
        <f t="shared" si="1"/>
        <v>101309</v>
      </c>
      <c r="E8" s="33"/>
      <c r="F8" s="33">
        <f t="shared" si="1"/>
        <v>15820</v>
      </c>
      <c r="G8" s="33">
        <f t="shared" si="1"/>
        <v>0</v>
      </c>
      <c r="H8" s="33">
        <f t="shared" si="1"/>
        <v>0</v>
      </c>
      <c r="I8" s="32">
        <f t="shared" si="1"/>
        <v>45575</v>
      </c>
      <c r="J8" s="33">
        <f t="shared" si="1"/>
        <v>45575</v>
      </c>
      <c r="K8" s="33">
        <f t="shared" si="1"/>
        <v>0</v>
      </c>
      <c r="L8" s="33">
        <f t="shared" si="1"/>
        <v>0</v>
      </c>
      <c r="M8" s="33">
        <f t="shared" si="1"/>
        <v>148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170360</v>
      </c>
      <c r="C9" s="35">
        <v>170360</v>
      </c>
      <c r="D9" s="36"/>
      <c r="E9" s="37"/>
      <c r="F9" s="38">
        <v>2496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205031</v>
      </c>
      <c r="C10" s="40">
        <v>205031</v>
      </c>
      <c r="D10" s="41"/>
      <c r="E10" s="37"/>
      <c r="F10" s="42">
        <v>8709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117424</v>
      </c>
      <c r="C11" s="40">
        <v>61698</v>
      </c>
      <c r="D11" s="41">
        <v>55726</v>
      </c>
      <c r="E11" s="37"/>
      <c r="F11" s="37">
        <v>2732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46651</v>
      </c>
      <c r="C12" s="40">
        <v>1068</v>
      </c>
      <c r="D12" s="41">
        <v>45583</v>
      </c>
      <c r="E12" s="43"/>
      <c r="F12" s="37">
        <v>1735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16828</v>
      </c>
      <c r="C13" s="45">
        <v>16828</v>
      </c>
      <c r="D13" s="46"/>
      <c r="E13" s="47"/>
      <c r="F13" s="48">
        <v>148</v>
      </c>
      <c r="G13" s="49"/>
      <c r="H13" s="50"/>
      <c r="I13" s="79">
        <f t="shared" si="2"/>
        <v>16828</v>
      </c>
      <c r="J13" s="85">
        <v>16828</v>
      </c>
      <c r="K13" s="85"/>
      <c r="L13" s="85"/>
      <c r="M13" s="85">
        <v>148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68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569496</v>
      </c>
      <c r="C8" s="32">
        <f aca="true" t="shared" si="1" ref="C8:T8">C9+C10+C11+C12+C13</f>
        <v>465920</v>
      </c>
      <c r="D8" s="32">
        <f t="shared" si="1"/>
        <v>103576</v>
      </c>
      <c r="E8" s="33"/>
      <c r="F8" s="33">
        <f t="shared" si="1"/>
        <v>13202</v>
      </c>
      <c r="G8" s="33">
        <f t="shared" si="1"/>
        <v>0</v>
      </c>
      <c r="H8" s="33">
        <f t="shared" si="1"/>
        <v>0</v>
      </c>
      <c r="I8" s="32">
        <f t="shared" si="1"/>
        <v>45721</v>
      </c>
      <c r="J8" s="33">
        <f t="shared" si="1"/>
        <v>45721</v>
      </c>
      <c r="K8" s="33">
        <f t="shared" si="1"/>
        <v>0</v>
      </c>
      <c r="L8" s="33">
        <f t="shared" si="1"/>
        <v>0</v>
      </c>
      <c r="M8" s="33">
        <f t="shared" si="1"/>
        <v>146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174328</v>
      </c>
      <c r="C9" s="35">
        <v>174328</v>
      </c>
      <c r="D9" s="36"/>
      <c r="E9" s="37"/>
      <c r="F9" s="38">
        <v>3968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>
        <v>5097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120515</v>
      </c>
      <c r="C11" s="40">
        <v>63422</v>
      </c>
      <c r="D11" s="41">
        <v>57093</v>
      </c>
      <c r="E11" s="37"/>
      <c r="F11" s="37">
        <v>3091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>
        <v>900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16974</v>
      </c>
      <c r="C13" s="45">
        <v>16974</v>
      </c>
      <c r="D13" s="46"/>
      <c r="E13" s="47"/>
      <c r="F13" s="48">
        <v>146</v>
      </c>
      <c r="G13" s="49"/>
      <c r="H13" s="50"/>
      <c r="I13" s="79">
        <f t="shared" si="2"/>
        <v>16974</v>
      </c>
      <c r="J13" s="85">
        <v>16974</v>
      </c>
      <c r="K13" s="85"/>
      <c r="L13" s="85"/>
      <c r="M13" s="85">
        <v>146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69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574644</v>
      </c>
      <c r="C8" s="32">
        <f aca="true" t="shared" si="1" ref="C8:T8">C9+C10+C11+C12+C13</f>
        <v>470040</v>
      </c>
      <c r="D8" s="32">
        <f t="shared" si="1"/>
        <v>104604</v>
      </c>
      <c r="E8" s="33"/>
      <c r="F8" s="33">
        <f t="shared" si="1"/>
        <v>5148</v>
      </c>
      <c r="G8" s="33">
        <f t="shared" si="1"/>
        <v>0</v>
      </c>
      <c r="H8" s="33">
        <f t="shared" si="1"/>
        <v>0</v>
      </c>
      <c r="I8" s="32">
        <f t="shared" si="1"/>
        <v>45840</v>
      </c>
      <c r="J8" s="33">
        <f t="shared" si="1"/>
        <v>45840</v>
      </c>
      <c r="K8" s="33">
        <f t="shared" si="1"/>
        <v>0</v>
      </c>
      <c r="L8" s="33">
        <f t="shared" si="1"/>
        <v>0</v>
      </c>
      <c r="M8" s="33">
        <f t="shared" si="1"/>
        <v>119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175564</v>
      </c>
      <c r="C9" s="35">
        <v>175564</v>
      </c>
      <c r="D9" s="36"/>
      <c r="E9" s="37"/>
      <c r="F9" s="38">
        <v>1236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124308</v>
      </c>
      <c r="C11" s="40">
        <v>66187</v>
      </c>
      <c r="D11" s="41">
        <v>58121</v>
      </c>
      <c r="E11" s="37"/>
      <c r="F11" s="37">
        <v>3793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17093</v>
      </c>
      <c r="C13" s="45">
        <v>17093</v>
      </c>
      <c r="D13" s="46"/>
      <c r="E13" s="47"/>
      <c r="F13" s="48">
        <v>119</v>
      </c>
      <c r="G13" s="49"/>
      <c r="H13" s="50"/>
      <c r="I13" s="79">
        <f t="shared" si="2"/>
        <v>17093</v>
      </c>
      <c r="J13" s="85">
        <v>17093</v>
      </c>
      <c r="K13" s="85"/>
      <c r="L13" s="85"/>
      <c r="M13" s="85">
        <v>119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70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581169</v>
      </c>
      <c r="C8" s="32">
        <f aca="true" t="shared" si="1" ref="C8:T8">C9+C10+C11+C12+C13</f>
        <v>475003</v>
      </c>
      <c r="D8" s="32">
        <f t="shared" si="1"/>
        <v>106166</v>
      </c>
      <c r="E8" s="33"/>
      <c r="F8" s="33">
        <f t="shared" si="1"/>
        <v>6525</v>
      </c>
      <c r="G8" s="33">
        <f t="shared" si="1"/>
        <v>0</v>
      </c>
      <c r="H8" s="33">
        <f t="shared" si="1"/>
        <v>0</v>
      </c>
      <c r="I8" s="32">
        <f t="shared" si="1"/>
        <v>46362</v>
      </c>
      <c r="J8" s="33">
        <f t="shared" si="1"/>
        <v>46362</v>
      </c>
      <c r="K8" s="33">
        <f t="shared" si="1"/>
        <v>0</v>
      </c>
      <c r="L8" s="33">
        <f t="shared" si="1"/>
        <v>0</v>
      </c>
      <c r="M8" s="33">
        <f t="shared" si="1"/>
        <v>522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178130</v>
      </c>
      <c r="C9" s="35">
        <v>178130</v>
      </c>
      <c r="D9" s="36"/>
      <c r="E9" s="37"/>
      <c r="F9" s="38">
        <v>2566</v>
      </c>
      <c r="G9" s="38"/>
      <c r="H9" s="33"/>
      <c r="I9" s="79">
        <f aca="true" t="shared" si="2" ref="I9:I13">J9+K9</f>
        <v>28926</v>
      </c>
      <c r="J9" s="80">
        <v>28926</v>
      </c>
      <c r="K9" s="38"/>
      <c r="L9" s="38"/>
      <c r="M9" s="38">
        <v>179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127924</v>
      </c>
      <c r="C11" s="40">
        <v>68241</v>
      </c>
      <c r="D11" s="41">
        <v>59683</v>
      </c>
      <c r="E11" s="37"/>
      <c r="F11" s="37">
        <v>3616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17436</v>
      </c>
      <c r="C13" s="45">
        <v>17436</v>
      </c>
      <c r="D13" s="46"/>
      <c r="E13" s="47"/>
      <c r="F13" s="48">
        <v>343</v>
      </c>
      <c r="G13" s="49"/>
      <c r="H13" s="50"/>
      <c r="I13" s="79">
        <f t="shared" si="2"/>
        <v>17436</v>
      </c>
      <c r="J13" s="85">
        <v>17436</v>
      </c>
      <c r="K13" s="85"/>
      <c r="L13" s="85"/>
      <c r="M13" s="85">
        <v>343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O11" sqref="O1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71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7.2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5.7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7.25">
      <c r="A8" s="30" t="s">
        <v>14</v>
      </c>
      <c r="B8" s="31">
        <f aca="true" t="shared" si="0" ref="B8:B13">C8+D8</f>
        <v>589560</v>
      </c>
      <c r="C8" s="32">
        <f aca="true" t="shared" si="1" ref="C8:T8">C9+C10+C11+C12+C13</f>
        <v>480952</v>
      </c>
      <c r="D8" s="32">
        <f t="shared" si="1"/>
        <v>108608</v>
      </c>
      <c r="E8" s="33"/>
      <c r="F8" s="33">
        <f t="shared" si="1"/>
        <v>8391</v>
      </c>
      <c r="G8" s="33">
        <f t="shared" si="1"/>
        <v>0</v>
      </c>
      <c r="H8" s="33">
        <f t="shared" si="1"/>
        <v>0</v>
      </c>
      <c r="I8" s="32">
        <f t="shared" si="1"/>
        <v>47378</v>
      </c>
      <c r="J8" s="33">
        <f t="shared" si="1"/>
        <v>47378</v>
      </c>
      <c r="K8" s="33">
        <f t="shared" si="1"/>
        <v>0</v>
      </c>
      <c r="L8" s="33">
        <f t="shared" si="1"/>
        <v>0</v>
      </c>
      <c r="M8" s="33">
        <f t="shared" si="1"/>
        <v>1016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7.25">
      <c r="A9" s="34" t="s">
        <v>16</v>
      </c>
      <c r="B9" s="31">
        <f t="shared" si="0"/>
        <v>180751</v>
      </c>
      <c r="C9" s="35">
        <v>180751</v>
      </c>
      <c r="D9" s="36"/>
      <c r="E9" s="37"/>
      <c r="F9" s="38">
        <v>2621</v>
      </c>
      <c r="G9" s="38"/>
      <c r="H9" s="33"/>
      <c r="I9" s="79">
        <f aca="true" t="shared" si="2" ref="I9:I13">J9+K9</f>
        <v>29340</v>
      </c>
      <c r="J9" s="80">
        <v>29340</v>
      </c>
      <c r="K9" s="38"/>
      <c r="L9" s="38"/>
      <c r="M9" s="38">
        <v>414</v>
      </c>
      <c r="N9" s="81"/>
      <c r="O9" s="82"/>
      <c r="P9" s="83"/>
      <c r="Q9" s="81"/>
      <c r="R9" s="81"/>
      <c r="S9" s="96"/>
      <c r="T9" s="82"/>
    </row>
    <row r="10" spans="1:20" ht="15">
      <c r="A10" s="39" t="s">
        <v>17</v>
      </c>
      <c r="B10" s="31">
        <f t="shared" si="0"/>
        <v>212854</v>
      </c>
      <c r="C10" s="40">
        <v>212854</v>
      </c>
      <c r="D10" s="41"/>
      <c r="E10" s="37"/>
      <c r="F10" s="42">
        <v>2726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">
      <c r="A11" s="39" t="s">
        <v>18</v>
      </c>
      <c r="B11" s="31">
        <f t="shared" si="0"/>
        <v>127924</v>
      </c>
      <c r="C11" s="40">
        <v>68241</v>
      </c>
      <c r="D11" s="41">
        <v>59683</v>
      </c>
      <c r="E11" s="37"/>
      <c r="F11" s="37"/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">
      <c r="A12" s="39" t="s">
        <v>19</v>
      </c>
      <c r="B12" s="31">
        <f t="shared" si="0"/>
        <v>49993</v>
      </c>
      <c r="C12" s="40">
        <v>1068</v>
      </c>
      <c r="D12" s="41">
        <v>48925</v>
      </c>
      <c r="E12" s="43"/>
      <c r="F12" s="37">
        <v>2442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8">
      <c r="A13" s="44" t="s">
        <v>20</v>
      </c>
      <c r="B13" s="31">
        <f t="shared" si="0"/>
        <v>18038</v>
      </c>
      <c r="C13" s="45">
        <v>18038</v>
      </c>
      <c r="D13" s="46"/>
      <c r="E13" s="47"/>
      <c r="F13" s="48">
        <v>602</v>
      </c>
      <c r="G13" s="49"/>
      <c r="H13" s="50"/>
      <c r="I13" s="79">
        <f t="shared" si="2"/>
        <v>18038</v>
      </c>
      <c r="J13" s="85">
        <v>18038</v>
      </c>
      <c r="K13" s="85"/>
      <c r="L13" s="85"/>
      <c r="M13" s="85">
        <v>602</v>
      </c>
      <c r="N13" s="86"/>
      <c r="O13" s="87"/>
      <c r="P13" s="88"/>
      <c r="Q13" s="97"/>
      <c r="R13" s="97"/>
      <c r="S13" s="98"/>
      <c r="T13" s="87"/>
    </row>
    <row r="14" spans="2:20" ht="1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.7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7.2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7.2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26986</v>
      </c>
      <c r="C8" s="119">
        <f aca="true" t="shared" si="1" ref="C8:T8">C9+C10+C11+C12+C13</f>
        <v>26741</v>
      </c>
      <c r="D8" s="119">
        <f t="shared" si="1"/>
        <v>245</v>
      </c>
      <c r="E8" s="119">
        <f t="shared" si="1"/>
        <v>0</v>
      </c>
      <c r="F8" s="119">
        <f t="shared" si="1"/>
        <v>1701</v>
      </c>
      <c r="G8" s="119">
        <f t="shared" si="1"/>
        <v>0</v>
      </c>
      <c r="H8" s="119">
        <f t="shared" si="1"/>
        <v>0</v>
      </c>
      <c r="I8" s="119">
        <f t="shared" si="1"/>
        <v>12451</v>
      </c>
      <c r="J8" s="119">
        <f t="shared" si="1"/>
        <v>12451</v>
      </c>
      <c r="K8" s="119">
        <f t="shared" si="1"/>
        <v>0</v>
      </c>
      <c r="L8" s="119">
        <f t="shared" si="1"/>
        <v>0</v>
      </c>
      <c r="M8" s="119">
        <f t="shared" si="1"/>
        <v>160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25366</v>
      </c>
      <c r="C9" s="120">
        <v>25366</v>
      </c>
      <c r="D9" s="121"/>
      <c r="E9" s="122"/>
      <c r="F9" s="120">
        <v>1026</v>
      </c>
      <c r="G9" s="120"/>
      <c r="H9" s="119"/>
      <c r="I9" s="138">
        <f aca="true" t="shared" si="2" ref="I9:I13">J9+K9</f>
        <v>12291</v>
      </c>
      <c r="J9" s="139">
        <v>12291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542</v>
      </c>
      <c r="C10" s="123">
        <v>542</v>
      </c>
      <c r="D10" s="124"/>
      <c r="E10" s="122"/>
      <c r="F10" s="123">
        <v>312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898</v>
      </c>
      <c r="C11" s="123">
        <v>653</v>
      </c>
      <c r="D11" s="124">
        <v>245</v>
      </c>
      <c r="E11" s="122"/>
      <c r="F11" s="122">
        <v>183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20</v>
      </c>
      <c r="C12" s="123">
        <v>20</v>
      </c>
      <c r="D12" s="124"/>
      <c r="E12" s="122"/>
      <c r="F12" s="122">
        <v>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160</v>
      </c>
      <c r="C13" s="126">
        <v>160</v>
      </c>
      <c r="D13" s="127"/>
      <c r="E13" s="129"/>
      <c r="F13" s="129">
        <v>160</v>
      </c>
      <c r="G13" s="130"/>
      <c r="H13" s="131"/>
      <c r="I13" s="138">
        <f t="shared" si="2"/>
        <v>160</v>
      </c>
      <c r="J13" s="144">
        <v>160</v>
      </c>
      <c r="K13" s="144"/>
      <c r="L13" s="144"/>
      <c r="M13" s="144">
        <v>160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16" sqref="L16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32165</v>
      </c>
      <c r="C8" s="119">
        <f aca="true" t="shared" si="1" ref="C8:T8">C9+C10+C11+C12+C13</f>
        <v>31805</v>
      </c>
      <c r="D8" s="119">
        <f t="shared" si="1"/>
        <v>360</v>
      </c>
      <c r="E8" s="119">
        <f t="shared" si="1"/>
        <v>0</v>
      </c>
      <c r="F8" s="119">
        <f t="shared" si="1"/>
        <v>5179</v>
      </c>
      <c r="G8" s="119">
        <f t="shared" si="1"/>
        <v>0</v>
      </c>
      <c r="H8" s="119">
        <f t="shared" si="1"/>
        <v>0</v>
      </c>
      <c r="I8" s="119">
        <f t="shared" si="1"/>
        <v>14892</v>
      </c>
      <c r="J8" s="119">
        <f t="shared" si="1"/>
        <v>14892</v>
      </c>
      <c r="K8" s="119">
        <f t="shared" si="1"/>
        <v>0</v>
      </c>
      <c r="L8" s="119">
        <f t="shared" si="1"/>
        <v>0</v>
      </c>
      <c r="M8" s="119">
        <f t="shared" si="1"/>
        <v>2441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28392</v>
      </c>
      <c r="C9" s="120">
        <v>28392</v>
      </c>
      <c r="D9" s="121"/>
      <c r="E9" s="122"/>
      <c r="F9" s="120">
        <v>3026</v>
      </c>
      <c r="G9" s="120"/>
      <c r="H9" s="119"/>
      <c r="I9" s="138">
        <f aca="true" t="shared" si="2" ref="I9:I13">J9+K9</f>
        <v>14310</v>
      </c>
      <c r="J9" s="139">
        <v>14310</v>
      </c>
      <c r="K9" s="120"/>
      <c r="L9" s="120"/>
      <c r="M9" s="120">
        <v>2019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1652</v>
      </c>
      <c r="C10" s="123">
        <v>1652</v>
      </c>
      <c r="D10" s="124"/>
      <c r="E10" s="122"/>
      <c r="F10" s="123">
        <v>1110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1489</v>
      </c>
      <c r="C11" s="123">
        <v>1129</v>
      </c>
      <c r="D11" s="124">
        <v>360</v>
      </c>
      <c r="E11" s="122"/>
      <c r="F11" s="122">
        <v>591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50</v>
      </c>
      <c r="C12" s="123">
        <v>50</v>
      </c>
      <c r="D12" s="124"/>
      <c r="E12" s="122"/>
      <c r="F12" s="122">
        <v>30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582</v>
      </c>
      <c r="C13" s="126">
        <v>582</v>
      </c>
      <c r="D13" s="127"/>
      <c r="E13" s="129"/>
      <c r="F13" s="129">
        <v>422</v>
      </c>
      <c r="G13" s="130"/>
      <c r="H13" s="131"/>
      <c r="I13" s="138">
        <f t="shared" si="2"/>
        <v>582</v>
      </c>
      <c r="J13" s="144">
        <v>582</v>
      </c>
      <c r="K13" s="144"/>
      <c r="L13" s="144"/>
      <c r="M13" s="144">
        <v>422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34460</v>
      </c>
      <c r="C8" s="119">
        <f aca="true" t="shared" si="1" ref="C8:T8">C9+C10+C11+C12+C13</f>
        <v>33935</v>
      </c>
      <c r="D8" s="119">
        <f t="shared" si="1"/>
        <v>525</v>
      </c>
      <c r="E8" s="119"/>
      <c r="F8" s="119">
        <f t="shared" si="1"/>
        <v>2295</v>
      </c>
      <c r="G8" s="119">
        <f t="shared" si="1"/>
        <v>0</v>
      </c>
      <c r="H8" s="119">
        <f t="shared" si="1"/>
        <v>0</v>
      </c>
      <c r="I8" s="119">
        <f t="shared" si="1"/>
        <v>15770</v>
      </c>
      <c r="J8" s="119">
        <f t="shared" si="1"/>
        <v>15770</v>
      </c>
      <c r="K8" s="119">
        <f t="shared" si="1"/>
        <v>0</v>
      </c>
      <c r="L8" s="119">
        <f t="shared" si="1"/>
        <v>0</v>
      </c>
      <c r="M8" s="119">
        <f t="shared" si="1"/>
        <v>878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30015</v>
      </c>
      <c r="C9" s="120">
        <v>30015</v>
      </c>
      <c r="D9" s="121"/>
      <c r="E9" s="122"/>
      <c r="F9" s="120">
        <v>1623</v>
      </c>
      <c r="G9" s="120"/>
      <c r="H9" s="119"/>
      <c r="I9" s="138">
        <f aca="true" t="shared" si="2" ref="I9:I13">J9+K9</f>
        <v>14856</v>
      </c>
      <c r="J9" s="139">
        <v>14856</v>
      </c>
      <c r="K9" s="120"/>
      <c r="L9" s="120"/>
      <c r="M9" s="120">
        <v>546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1652</v>
      </c>
      <c r="C10" s="123">
        <v>1652</v>
      </c>
      <c r="D10" s="124"/>
      <c r="E10" s="122"/>
      <c r="F10" s="123"/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1809</v>
      </c>
      <c r="C11" s="123">
        <v>1284</v>
      </c>
      <c r="D11" s="124">
        <v>525</v>
      </c>
      <c r="E11" s="122"/>
      <c r="F11" s="122">
        <v>320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70</v>
      </c>
      <c r="C12" s="123">
        <v>70</v>
      </c>
      <c r="D12" s="124"/>
      <c r="E12" s="125"/>
      <c r="F12" s="122">
        <v>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914</v>
      </c>
      <c r="C13" s="126">
        <v>914</v>
      </c>
      <c r="D13" s="127"/>
      <c r="E13" s="128"/>
      <c r="F13" s="129">
        <v>332</v>
      </c>
      <c r="G13" s="130"/>
      <c r="H13" s="131"/>
      <c r="I13" s="138">
        <f t="shared" si="2"/>
        <v>914</v>
      </c>
      <c r="J13" s="144">
        <v>914</v>
      </c>
      <c r="K13" s="144"/>
      <c r="L13" s="144"/>
      <c r="M13" s="144">
        <v>332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37269</v>
      </c>
      <c r="C8" s="119">
        <f aca="true" t="shared" si="1" ref="C8:T8">C9+C10+C11+C12+C13</f>
        <v>36744</v>
      </c>
      <c r="D8" s="119">
        <f t="shared" si="1"/>
        <v>525</v>
      </c>
      <c r="E8" s="119"/>
      <c r="F8" s="119">
        <f t="shared" si="1"/>
        <v>2809</v>
      </c>
      <c r="G8" s="119">
        <f t="shared" si="1"/>
        <v>0</v>
      </c>
      <c r="H8" s="119">
        <f t="shared" si="1"/>
        <v>0</v>
      </c>
      <c r="I8" s="119">
        <f t="shared" si="1"/>
        <v>16715</v>
      </c>
      <c r="J8" s="119">
        <f t="shared" si="1"/>
        <v>16715</v>
      </c>
      <c r="K8" s="119">
        <f t="shared" si="1"/>
        <v>0</v>
      </c>
      <c r="L8" s="119">
        <f t="shared" si="1"/>
        <v>0</v>
      </c>
      <c r="M8" s="119">
        <f t="shared" si="1"/>
        <v>945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31521</v>
      </c>
      <c r="C9" s="120">
        <v>31521</v>
      </c>
      <c r="D9" s="121"/>
      <c r="E9" s="122"/>
      <c r="F9" s="120">
        <v>1506</v>
      </c>
      <c r="G9" s="120"/>
      <c r="H9" s="119"/>
      <c r="I9" s="138">
        <f aca="true" t="shared" si="2" ref="I9:I13">J9+K9</f>
        <v>15480</v>
      </c>
      <c r="J9" s="139">
        <v>15480</v>
      </c>
      <c r="K9" s="120"/>
      <c r="L9" s="120"/>
      <c r="M9" s="120">
        <v>624</v>
      </c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2634</v>
      </c>
      <c r="C10" s="123">
        <v>2634</v>
      </c>
      <c r="D10" s="124"/>
      <c r="E10" s="122"/>
      <c r="F10" s="123">
        <v>982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1809</v>
      </c>
      <c r="C11" s="123">
        <v>1284</v>
      </c>
      <c r="D11" s="124">
        <v>525</v>
      </c>
      <c r="E11" s="122"/>
      <c r="F11" s="122"/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70</v>
      </c>
      <c r="C12" s="123">
        <v>70</v>
      </c>
      <c r="D12" s="124"/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1235</v>
      </c>
      <c r="C13" s="126">
        <v>1235</v>
      </c>
      <c r="D13" s="127"/>
      <c r="E13" s="128"/>
      <c r="F13" s="129">
        <v>321</v>
      </c>
      <c r="G13" s="130"/>
      <c r="H13" s="131"/>
      <c r="I13" s="138">
        <f t="shared" si="2"/>
        <v>1235</v>
      </c>
      <c r="J13" s="144">
        <v>1235</v>
      </c>
      <c r="K13" s="144"/>
      <c r="L13" s="144"/>
      <c r="M13" s="144">
        <v>321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7.2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5.7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5.7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7.25">
      <c r="A8" s="30" t="s">
        <v>14</v>
      </c>
      <c r="B8" s="118">
        <f aca="true" t="shared" si="0" ref="B8:B13">C8+D8</f>
        <v>40451</v>
      </c>
      <c r="C8" s="119">
        <f aca="true" t="shared" si="1" ref="C8:T8">C9+C10+C11+C12+C13</f>
        <v>39618</v>
      </c>
      <c r="D8" s="119">
        <f t="shared" si="1"/>
        <v>833</v>
      </c>
      <c r="E8" s="119"/>
      <c r="F8" s="119">
        <f t="shared" si="1"/>
        <v>3182</v>
      </c>
      <c r="G8" s="119">
        <f t="shared" si="1"/>
        <v>0</v>
      </c>
      <c r="H8" s="119">
        <f t="shared" si="1"/>
        <v>0</v>
      </c>
      <c r="I8" s="119">
        <f t="shared" si="1"/>
        <v>17070</v>
      </c>
      <c r="J8" s="119">
        <f t="shared" si="1"/>
        <v>17070</v>
      </c>
      <c r="K8" s="119">
        <f t="shared" si="1"/>
        <v>0</v>
      </c>
      <c r="L8" s="119">
        <f t="shared" si="1"/>
        <v>0</v>
      </c>
      <c r="M8" s="119">
        <f t="shared" si="1"/>
        <v>355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7.25">
      <c r="A9" s="34" t="s">
        <v>16</v>
      </c>
      <c r="B9" s="118">
        <f t="shared" si="0"/>
        <v>32757</v>
      </c>
      <c r="C9" s="120">
        <v>32757</v>
      </c>
      <c r="D9" s="121"/>
      <c r="E9" s="122"/>
      <c r="F9" s="120">
        <v>1236</v>
      </c>
      <c r="G9" s="120"/>
      <c r="H9" s="119"/>
      <c r="I9" s="138">
        <f aca="true" t="shared" si="2" ref="I9:I13">J9+K9</f>
        <v>15480</v>
      </c>
      <c r="J9" s="139">
        <v>15480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">
      <c r="A10" s="39" t="s">
        <v>17</v>
      </c>
      <c r="B10" s="118">
        <f t="shared" si="0"/>
        <v>3727</v>
      </c>
      <c r="C10" s="123">
        <v>3727</v>
      </c>
      <c r="D10" s="124"/>
      <c r="E10" s="122"/>
      <c r="F10" s="123">
        <v>1093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">
      <c r="A11" s="39" t="s">
        <v>18</v>
      </c>
      <c r="B11" s="118">
        <f t="shared" si="0"/>
        <v>2087</v>
      </c>
      <c r="C11" s="123">
        <v>1414</v>
      </c>
      <c r="D11" s="124">
        <v>673</v>
      </c>
      <c r="E11" s="122"/>
      <c r="F11" s="122">
        <v>278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">
      <c r="A12" s="39" t="s">
        <v>19</v>
      </c>
      <c r="B12" s="118">
        <f t="shared" si="0"/>
        <v>290</v>
      </c>
      <c r="C12" s="123">
        <v>130</v>
      </c>
      <c r="D12" s="124">
        <v>160</v>
      </c>
      <c r="E12" s="125"/>
      <c r="F12" s="122">
        <v>220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8">
      <c r="A13" s="44" t="s">
        <v>20</v>
      </c>
      <c r="B13" s="118">
        <f t="shared" si="0"/>
        <v>1590</v>
      </c>
      <c r="C13" s="126">
        <v>1590</v>
      </c>
      <c r="D13" s="127"/>
      <c r="E13" s="128"/>
      <c r="F13" s="129">
        <v>355</v>
      </c>
      <c r="G13" s="130"/>
      <c r="H13" s="131"/>
      <c r="I13" s="138">
        <f t="shared" si="2"/>
        <v>1590</v>
      </c>
      <c r="J13" s="144">
        <v>1590</v>
      </c>
      <c r="K13" s="144"/>
      <c r="L13" s="144"/>
      <c r="M13" s="144">
        <v>355</v>
      </c>
      <c r="N13" s="145"/>
      <c r="O13" s="146"/>
      <c r="P13" s="147"/>
      <c r="Q13" s="155"/>
      <c r="R13" s="155"/>
      <c r="S13" s="156"/>
      <c r="T13" s="146"/>
    </row>
    <row r="17" spans="1:9" ht="18.7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7.2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7.2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baoxiang</cp:lastModifiedBy>
  <cp:lastPrinted>2015-10-03T19:44:09Z</cp:lastPrinted>
  <dcterms:created xsi:type="dcterms:W3CDTF">2005-06-15T20:01:22Z</dcterms:created>
  <dcterms:modified xsi:type="dcterms:W3CDTF">2023-12-25T01:24:19Z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01D7805EE79D4C6AAACE99E6CA34D6B7_13</vt:lpwstr>
  </property>
</Properties>
</file>